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12165" activeTab="3"/>
  </bookViews>
  <sheets>
    <sheet name="2004-2005" sheetId="1" r:id="rId1"/>
    <sheet name="2005-2006" sheetId="2" r:id="rId2"/>
    <sheet name="2006-2007" sheetId="3" r:id="rId3"/>
    <sheet name="2007-2008" sheetId="4" r:id="rId4"/>
  </sheets>
  <definedNames/>
  <calcPr fullCalcOnLoad="1"/>
</workbook>
</file>

<file path=xl/sharedStrings.xml><?xml version="1.0" encoding="utf-8"?>
<sst xmlns="http://schemas.openxmlformats.org/spreadsheetml/2006/main" count="225" uniqueCount="96">
  <si>
    <t>Budget vs Actuals for 2004 - 2005</t>
  </si>
  <si>
    <t>Budget</t>
  </si>
  <si>
    <t>Actual</t>
  </si>
  <si>
    <t>Difference</t>
  </si>
  <si>
    <t>Projected Income:</t>
  </si>
  <si>
    <t>Eastern Imperial War         Sept.</t>
  </si>
  <si>
    <t xml:space="preserve">NE Imperial Crown War               800. </t>
  </si>
  <si>
    <t xml:space="preserve">SE Imperial Crown War            1,000. </t>
  </si>
  <si>
    <t>Western Imperial Crown War</t>
  </si>
  <si>
    <t>Eastern Banner War           May</t>
  </si>
  <si>
    <t>NE Memorial Day War               800.</t>
  </si>
  <si>
    <t>SE Memorial Day War            1,000.</t>
  </si>
  <si>
    <t>Western Banner War</t>
  </si>
  <si>
    <t>Imperial Coronation</t>
  </si>
  <si>
    <t>Memberships</t>
  </si>
  <si>
    <t>Donations</t>
  </si>
  <si>
    <t>Imperial Travel Fund</t>
  </si>
  <si>
    <t>Interest</t>
  </si>
  <si>
    <t>Projected Expenses:</t>
  </si>
  <si>
    <t>Eastern Imperial War</t>
  </si>
  <si>
    <t xml:space="preserve">    NE Imperial Crown War           800.</t>
  </si>
  <si>
    <t xml:space="preserve">    SE Imperial Crown War        1,000.</t>
  </si>
  <si>
    <t>Eastern Banner War</t>
  </si>
  <si>
    <t xml:space="preserve">    NE Memorial Day War            800.</t>
  </si>
  <si>
    <t xml:space="preserve">    SE Memorial Day War         1,000. </t>
  </si>
  <si>
    <t>Western Memorial Day War</t>
  </si>
  <si>
    <t>Liability Insurance</t>
  </si>
  <si>
    <t>Errors &amp; Omissions Insurance</t>
  </si>
  <si>
    <t>Insurance Certificates</t>
  </si>
  <si>
    <t>Newsletter</t>
  </si>
  <si>
    <t>Administration</t>
  </si>
  <si>
    <t>Aragon Legal Fees</t>
  </si>
  <si>
    <t>Estates Meetings</t>
  </si>
  <si>
    <t>Travel</t>
  </si>
  <si>
    <t>Ministers Travel - Chancellor / Steward</t>
  </si>
  <si>
    <t>Accounting</t>
  </si>
  <si>
    <t>IRS Penalties 2005</t>
  </si>
  <si>
    <t>Imperial Account Review</t>
  </si>
  <si>
    <t>Website</t>
  </si>
  <si>
    <t>PO Boxes</t>
  </si>
  <si>
    <t>Allowance for Bad Debt (Returned Checks)</t>
  </si>
  <si>
    <t>Hold Over Imperial Regilia from 2001-2002</t>
  </si>
  <si>
    <t>Budget vs Actual Expense Total</t>
  </si>
  <si>
    <t>Budget vs Actual Income Total</t>
  </si>
  <si>
    <t>Non Budget Event</t>
  </si>
  <si>
    <t>Imperial Estates Feast;  March 2005</t>
  </si>
  <si>
    <t>Memo</t>
  </si>
  <si>
    <t>No reports on the wars</t>
  </si>
  <si>
    <t>Valencia</t>
  </si>
  <si>
    <t xml:space="preserve">absorbed by Chesapeake </t>
  </si>
  <si>
    <t>Budget vs Actuals for 2005 - 2006</t>
  </si>
  <si>
    <t xml:space="preserve">NE Imperial Crown War               </t>
  </si>
  <si>
    <t xml:space="preserve">SE Imperial Crown War            </t>
  </si>
  <si>
    <t>North East Banner War</t>
  </si>
  <si>
    <t>South East Banner War</t>
  </si>
  <si>
    <t>0.00</t>
  </si>
  <si>
    <t>North East Imperial Crown War</t>
  </si>
  <si>
    <t>South East Imperial Crown War</t>
  </si>
  <si>
    <t>Accounting CPA - IRS / Arizona</t>
  </si>
  <si>
    <t>Bank Charges</t>
  </si>
  <si>
    <t>Errors &amp; Omissions Insurance (Aug)</t>
  </si>
  <si>
    <t>Website   (paid 2 years)</t>
  </si>
  <si>
    <t>Hold Over Imperial Regilia  2001-2002</t>
  </si>
  <si>
    <t>.</t>
  </si>
  <si>
    <t>Fundraising</t>
  </si>
  <si>
    <t>NSF to be paid 11/15/2006</t>
  </si>
  <si>
    <t>To be repaid 11/15/2006</t>
  </si>
  <si>
    <t>Budget vs Actuals for 2006 - 2007</t>
  </si>
  <si>
    <t>Website   (paid 2 years 2006 due 2008)</t>
  </si>
  <si>
    <t>As of October 2006</t>
  </si>
  <si>
    <t>Final</t>
  </si>
  <si>
    <t xml:space="preserve">Actual hold over 1,366.00.   All but the </t>
  </si>
  <si>
    <t xml:space="preserve">$ 300.00 released from restriction </t>
  </si>
  <si>
    <t>Complete for Year</t>
  </si>
  <si>
    <t>20th Anniversary Feast</t>
  </si>
  <si>
    <t>20th Anniversary Tournment</t>
  </si>
  <si>
    <t xml:space="preserve">  $ 515.00 Profit</t>
  </si>
  <si>
    <t xml:space="preserve">  $192.02 Loss</t>
  </si>
  <si>
    <t xml:space="preserve">  3 NSF Ck in July 2007</t>
  </si>
  <si>
    <t xml:space="preserve">$500 Security Deposit </t>
  </si>
  <si>
    <t>Budget vs Actuals for 2007 - 2008</t>
  </si>
  <si>
    <t>$100 Loss Park Ck Pending</t>
  </si>
  <si>
    <t>Imperial Coronation - No Adrian Feast is scheduled - Cost of Meeting Rooms in Portland is $ 3,000 -</t>
  </si>
  <si>
    <t xml:space="preserve">     All Foods purchased on Saturday will apply against the $ 3,000 and thus reduce the meeting rooms.</t>
  </si>
  <si>
    <t>Corporate Computer.</t>
  </si>
  <si>
    <t>November 2007</t>
  </si>
  <si>
    <t>North West Imperial Crown War</t>
  </si>
  <si>
    <t>North West Banner War</t>
  </si>
  <si>
    <t>New</t>
  </si>
  <si>
    <t>Pending</t>
  </si>
  <si>
    <t xml:space="preserve">  Pending</t>
  </si>
  <si>
    <t xml:space="preserve">October 2007 </t>
  </si>
  <si>
    <t>Single Site Gathering</t>
  </si>
  <si>
    <t>Newsletter Subscription</t>
  </si>
  <si>
    <t>Note:  Increased Administration in anticipation of Sound Equipment for Estates Meetings</t>
  </si>
  <si>
    <t>Start Up / Small Subdivisions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</si>
</sst>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</numFmts>
  <fonts count="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43" fontId="0" fillId="0" borderId="0" xfId="15" applyFont="1" applyBorder="1" applyAlignment="1">
      <alignment/>
    </xf>
    <xf numFmtId="44" fontId="0" fillId="0" borderId="0" xfId="17" applyFont="1" applyFill="1" applyAlignment="1">
      <alignment/>
    </xf>
    <xf numFmtId="43" fontId="0" fillId="0" borderId="0" xfId="15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44" fontId="2" fillId="0" borderId="1" xfId="17" applyFont="1" applyBorder="1" applyAlignment="1">
      <alignment/>
    </xf>
    <xf numFmtId="43" fontId="2" fillId="0" borderId="1" xfId="15" applyFont="1" applyBorder="1" applyAlignment="1">
      <alignment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44" fontId="0" fillId="0" borderId="0" xfId="17" applyFont="1" applyFill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4" fontId="0" fillId="0" borderId="0" xfId="17" applyFill="1" applyAlignment="1">
      <alignment/>
    </xf>
    <xf numFmtId="0" fontId="3" fillId="0" borderId="0" xfId="0" applyFont="1" applyAlignment="1">
      <alignment/>
    </xf>
    <xf numFmtId="167" fontId="0" fillId="0" borderId="0" xfId="17" applyNumberFormat="1" applyFont="1" applyFill="1" applyAlignment="1" quotePrefix="1">
      <alignment horizontal="right"/>
    </xf>
    <xf numFmtId="44" fontId="0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1" xfId="17" applyFont="1" applyFill="1" applyBorder="1" applyAlignment="1">
      <alignment/>
    </xf>
    <xf numFmtId="44" fontId="0" fillId="0" borderId="0" xfId="17" applyFont="1" applyFill="1" applyAlignment="1" quotePrefix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17" applyFill="1" applyAlignment="1">
      <alignment horizontal="right"/>
    </xf>
    <xf numFmtId="0" fontId="0" fillId="0" borderId="0" xfId="0" applyAlignment="1">
      <alignment horizontal="right"/>
    </xf>
    <xf numFmtId="44" fontId="0" fillId="0" borderId="0" xfId="17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43" fontId="0" fillId="0" borderId="0" xfId="15" applyFill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workbookViewId="0" topLeftCell="A1">
      <selection activeCell="K35" sqref="K35"/>
    </sheetView>
  </sheetViews>
  <sheetFormatPr defaultColWidth="9.140625" defaultRowHeight="12.75"/>
  <cols>
    <col min="2" max="2" width="32.7109375" style="0" customWidth="1"/>
    <col min="3" max="3" width="0.99218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</cols>
  <sheetData>
    <row r="2" spans="2:8" ht="18">
      <c r="B2" s="51" t="s">
        <v>0</v>
      </c>
      <c r="C2" s="51"/>
      <c r="D2" s="51"/>
      <c r="E2" s="51"/>
      <c r="F2" s="51"/>
      <c r="G2" s="51"/>
      <c r="H2" s="51"/>
    </row>
    <row r="4" spans="3:8" ht="12.75">
      <c r="C4" s="1"/>
      <c r="D4" s="17" t="s">
        <v>1</v>
      </c>
      <c r="E4" s="18"/>
      <c r="F4" s="17" t="s">
        <v>2</v>
      </c>
      <c r="G4" s="18"/>
      <c r="H4" s="17" t="s">
        <v>3</v>
      </c>
    </row>
    <row r="6" spans="2:4" ht="12.75">
      <c r="B6" s="3" t="s">
        <v>4</v>
      </c>
      <c r="C6" s="1"/>
      <c r="D6" s="2"/>
    </row>
    <row r="8" spans="2:9" ht="12.75">
      <c r="B8" s="3" t="s">
        <v>5</v>
      </c>
      <c r="D8">
        <v>1800</v>
      </c>
      <c r="F8" s="5">
        <v>-850</v>
      </c>
      <c r="H8" s="6">
        <f>SUM(D8:F8)</f>
        <v>950</v>
      </c>
      <c r="I8" s="1"/>
    </row>
    <row r="9" spans="2:9" ht="12.75">
      <c r="B9" t="s">
        <v>6</v>
      </c>
      <c r="D9" s="4"/>
      <c r="F9" s="5"/>
      <c r="H9" s="6"/>
      <c r="I9" s="1"/>
    </row>
    <row r="10" spans="2:9" ht="12.75">
      <c r="B10" t="s">
        <v>7</v>
      </c>
      <c r="D10" s="4"/>
      <c r="F10" s="5"/>
      <c r="H10" s="6"/>
      <c r="I10" s="1"/>
    </row>
    <row r="11" spans="2:9" ht="12.75">
      <c r="B11" s="3" t="s">
        <v>8</v>
      </c>
      <c r="D11" s="4">
        <v>2000</v>
      </c>
      <c r="F11" s="5">
        <v>-2160.88</v>
      </c>
      <c r="H11" s="6">
        <f aca="true" t="shared" si="0" ref="H11:H17">SUM(D11:F11)</f>
        <v>-160.8800000000001</v>
      </c>
      <c r="I11" s="1"/>
    </row>
    <row r="12" spans="2:11" ht="12.75">
      <c r="B12" s="3" t="s">
        <v>9</v>
      </c>
      <c r="D12" s="4">
        <v>1800</v>
      </c>
      <c r="F12" s="5"/>
      <c r="H12" s="6">
        <v>1800</v>
      </c>
      <c r="I12" s="52" t="s">
        <v>47</v>
      </c>
      <c r="J12" s="52"/>
      <c r="K12" s="52"/>
    </row>
    <row r="13" spans="2:9" ht="12.75">
      <c r="B13" t="s">
        <v>10</v>
      </c>
      <c r="D13" s="4"/>
      <c r="F13" s="5"/>
      <c r="I13" s="1"/>
    </row>
    <row r="14" spans="2:9" ht="12.75">
      <c r="B14" t="s">
        <v>11</v>
      </c>
      <c r="D14" s="4"/>
      <c r="F14" s="5"/>
      <c r="I14" s="1"/>
    </row>
    <row r="15" spans="2:9" ht="12.75">
      <c r="B15" s="3" t="s">
        <v>12</v>
      </c>
      <c r="D15" s="4">
        <v>2000</v>
      </c>
      <c r="F15" s="5">
        <v>-2503.88</v>
      </c>
      <c r="H15" s="6">
        <f t="shared" si="0"/>
        <v>-503.8800000000001</v>
      </c>
      <c r="I15" s="1"/>
    </row>
    <row r="16" spans="2:9" ht="12.75">
      <c r="B16" t="s">
        <v>13</v>
      </c>
      <c r="D16" s="4">
        <v>2000</v>
      </c>
      <c r="F16" s="5"/>
      <c r="H16" s="6">
        <v>2000</v>
      </c>
      <c r="I16" s="1"/>
    </row>
    <row r="17" spans="2:8" ht="12.75">
      <c r="B17" t="s">
        <v>14</v>
      </c>
      <c r="D17" s="4">
        <v>31300</v>
      </c>
      <c r="F17" s="7">
        <v>-24506.57</v>
      </c>
      <c r="H17" s="6">
        <f t="shared" si="0"/>
        <v>6793.43</v>
      </c>
    </row>
    <row r="18" spans="2:8" ht="12.75">
      <c r="B18" t="s">
        <v>15</v>
      </c>
      <c r="D18" s="4">
        <v>660</v>
      </c>
      <c r="F18" s="5">
        <v>0</v>
      </c>
      <c r="H18" s="6">
        <f>SUM(D18:F18)</f>
        <v>660</v>
      </c>
    </row>
    <row r="19" spans="2:8" ht="12.75">
      <c r="B19" t="s">
        <v>16</v>
      </c>
      <c r="D19" s="4">
        <v>500</v>
      </c>
      <c r="F19" s="5">
        <v>-705.65</v>
      </c>
      <c r="H19" s="6">
        <f>SUM(D19:F19)</f>
        <v>-205.64999999999998</v>
      </c>
    </row>
    <row r="20" spans="2:8" ht="12.75">
      <c r="B20" t="s">
        <v>17</v>
      </c>
      <c r="D20" s="4">
        <v>77</v>
      </c>
      <c r="F20" s="5">
        <v>-98.97</v>
      </c>
      <c r="H20" s="8">
        <f>SUM(D20:F20)</f>
        <v>-21.97</v>
      </c>
    </row>
    <row r="22" spans="2:8" ht="13.5" thickBot="1">
      <c r="B22" s="3" t="s">
        <v>43</v>
      </c>
      <c r="D22" s="9">
        <f>SUM(D8:D21)</f>
        <v>42137</v>
      </c>
      <c r="F22" s="10">
        <f>SUM(F8:F21)</f>
        <v>-30825.950000000004</v>
      </c>
      <c r="H22" s="11">
        <f>SUM(D22:F22)</f>
        <v>11311.049999999996</v>
      </c>
    </row>
    <row r="23" ht="13.5" thickTop="1"/>
    <row r="24" spans="2:4" ht="12.75">
      <c r="B24" s="3" t="s">
        <v>18</v>
      </c>
      <c r="D24" s="1"/>
    </row>
    <row r="26" spans="2:8" ht="12.75">
      <c r="B26" s="3" t="s">
        <v>19</v>
      </c>
      <c r="D26" s="4">
        <v>1800</v>
      </c>
      <c r="F26" s="5">
        <v>-652.61</v>
      </c>
      <c r="H26" s="6">
        <f>SUM(D26:F26)</f>
        <v>1147.3899999999999</v>
      </c>
    </row>
    <row r="27" spans="2:8" ht="12.75">
      <c r="B27" t="s">
        <v>20</v>
      </c>
      <c r="D27" s="4"/>
      <c r="H27" s="6"/>
    </row>
    <row r="28" spans="2:8" ht="12.75">
      <c r="B28" t="s">
        <v>21</v>
      </c>
      <c r="D28" s="4"/>
      <c r="F28" s="5"/>
      <c r="H28" s="6"/>
    </row>
    <row r="29" spans="2:8" ht="12.75">
      <c r="B29" s="3" t="s">
        <v>8</v>
      </c>
      <c r="D29" s="4">
        <v>2000</v>
      </c>
      <c r="F29" s="5">
        <v>-2040.9</v>
      </c>
      <c r="H29" s="6">
        <f aca="true" t="shared" si="1" ref="H29:H48">SUM(D29:F29)</f>
        <v>-40.90000000000009</v>
      </c>
    </row>
    <row r="30" spans="2:11" ht="12.75">
      <c r="B30" s="3" t="s">
        <v>22</v>
      </c>
      <c r="D30" s="4">
        <v>1800</v>
      </c>
      <c r="F30">
        <v>0</v>
      </c>
      <c r="H30" s="6">
        <v>1800</v>
      </c>
      <c r="I30" s="52" t="s">
        <v>47</v>
      </c>
      <c r="J30" s="52"/>
      <c r="K30" s="52"/>
    </row>
    <row r="31" spans="2:8" ht="12.75">
      <c r="B31" t="s">
        <v>23</v>
      </c>
      <c r="D31" s="4"/>
      <c r="H31" s="6"/>
    </row>
    <row r="32" spans="2:4" ht="12.75">
      <c r="B32" t="s">
        <v>24</v>
      </c>
      <c r="D32" s="4"/>
    </row>
    <row r="33" spans="2:8" ht="12.75">
      <c r="B33" s="3" t="s">
        <v>25</v>
      </c>
      <c r="D33" s="4">
        <v>2000</v>
      </c>
      <c r="F33" s="12">
        <v>-2074.36</v>
      </c>
      <c r="H33" s="6">
        <f t="shared" si="1"/>
        <v>-74.36000000000013</v>
      </c>
    </row>
    <row r="34" spans="2:9" ht="12.75">
      <c r="B34" t="s">
        <v>13</v>
      </c>
      <c r="D34" s="4">
        <v>2000</v>
      </c>
      <c r="F34" s="12">
        <v>-1081</v>
      </c>
      <c r="H34" s="6">
        <f t="shared" si="1"/>
        <v>919</v>
      </c>
      <c r="I34" s="1"/>
    </row>
    <row r="35" spans="2:8" ht="12.75">
      <c r="B35" t="s">
        <v>26</v>
      </c>
      <c r="D35" s="4">
        <v>17000</v>
      </c>
      <c r="F35" s="7">
        <v>-11595.42</v>
      </c>
      <c r="H35" s="6">
        <f t="shared" si="1"/>
        <v>5404.58</v>
      </c>
    </row>
    <row r="36" spans="2:8" ht="12.75">
      <c r="B36" t="s">
        <v>27</v>
      </c>
      <c r="D36" s="4">
        <v>1500</v>
      </c>
      <c r="F36" s="5">
        <v>-1100</v>
      </c>
      <c r="H36" s="6">
        <f t="shared" si="1"/>
        <v>400</v>
      </c>
    </row>
    <row r="37" spans="2:8" ht="12.75">
      <c r="B37" t="s">
        <v>28</v>
      </c>
      <c r="D37" s="4">
        <v>500</v>
      </c>
      <c r="F37">
        <v>0</v>
      </c>
      <c r="H37" s="6">
        <f t="shared" si="1"/>
        <v>500</v>
      </c>
    </row>
    <row r="38" spans="2:8" ht="12.75">
      <c r="B38" t="s">
        <v>29</v>
      </c>
      <c r="D38" s="4">
        <v>4000</v>
      </c>
      <c r="F38" s="12">
        <v>-829.66</v>
      </c>
      <c r="H38" s="6">
        <f t="shared" si="1"/>
        <v>3170.34</v>
      </c>
    </row>
    <row r="39" spans="2:8" ht="12.75">
      <c r="B39" s="13" t="s">
        <v>30</v>
      </c>
      <c r="C39" s="13"/>
      <c r="D39" s="14">
        <v>1500</v>
      </c>
      <c r="E39" s="13">
        <v>102.79</v>
      </c>
      <c r="F39" s="15">
        <v>-1038.25</v>
      </c>
      <c r="G39" s="13"/>
      <c r="H39" s="6">
        <f t="shared" si="1"/>
        <v>564.54</v>
      </c>
    </row>
    <row r="40" spans="2:8" ht="12.75">
      <c r="B40" s="13" t="s">
        <v>31</v>
      </c>
      <c r="C40" s="13"/>
      <c r="D40" s="14"/>
      <c r="E40" s="13"/>
      <c r="F40" s="15">
        <v>-837.5</v>
      </c>
      <c r="G40" s="13"/>
      <c r="H40" s="6">
        <f t="shared" si="1"/>
        <v>-837.5</v>
      </c>
    </row>
    <row r="41" spans="2:8" ht="12.75">
      <c r="B41" t="s">
        <v>32</v>
      </c>
      <c r="D41" s="4">
        <v>1500</v>
      </c>
      <c r="F41" s="12">
        <v>-2306.63</v>
      </c>
      <c r="H41" s="6">
        <f t="shared" si="1"/>
        <v>-806.6300000000001</v>
      </c>
    </row>
    <row r="42" spans="2:8" ht="12.75">
      <c r="B42" t="s">
        <v>33</v>
      </c>
      <c r="D42" s="4">
        <v>1050</v>
      </c>
      <c r="F42" s="12">
        <v>-1237.85</v>
      </c>
      <c r="H42" s="6">
        <f t="shared" si="1"/>
        <v>-187.8499999999999</v>
      </c>
    </row>
    <row r="43" spans="2:8" ht="12.75">
      <c r="B43" t="s">
        <v>34</v>
      </c>
      <c r="D43" s="4">
        <v>1050</v>
      </c>
      <c r="F43" s="12">
        <v>-801.6</v>
      </c>
      <c r="H43" s="6">
        <f t="shared" si="1"/>
        <v>248.39999999999998</v>
      </c>
    </row>
    <row r="44" spans="2:8" ht="12.75">
      <c r="B44" t="s">
        <v>35</v>
      </c>
      <c r="D44" s="4">
        <v>600</v>
      </c>
      <c r="F44" s="12">
        <v>-500</v>
      </c>
      <c r="H44" s="6">
        <f t="shared" si="1"/>
        <v>100</v>
      </c>
    </row>
    <row r="45" spans="2:8" ht="12.75">
      <c r="B45" t="s">
        <v>36</v>
      </c>
      <c r="D45" s="4"/>
      <c r="F45" s="12">
        <v>-1227.04</v>
      </c>
      <c r="H45" s="6">
        <f t="shared" si="1"/>
        <v>-1227.04</v>
      </c>
    </row>
    <row r="46" spans="2:8" ht="12.75">
      <c r="B46" t="s">
        <v>37</v>
      </c>
      <c r="D46" s="4">
        <v>2900</v>
      </c>
      <c r="F46">
        <v>0</v>
      </c>
      <c r="H46" s="6">
        <f t="shared" si="1"/>
        <v>2900</v>
      </c>
    </row>
    <row r="47" spans="2:8" ht="12.75">
      <c r="B47" t="s">
        <v>38</v>
      </c>
      <c r="D47" s="4">
        <v>300</v>
      </c>
      <c r="F47" s="12">
        <v>-167.4</v>
      </c>
      <c r="H47" s="6">
        <f t="shared" si="1"/>
        <v>132.6</v>
      </c>
    </row>
    <row r="48" spans="2:8" ht="12.75">
      <c r="B48" t="s">
        <v>39</v>
      </c>
      <c r="D48" s="4">
        <v>250</v>
      </c>
      <c r="F48" s="12">
        <v>-250.85</v>
      </c>
      <c r="H48" s="6">
        <f t="shared" si="1"/>
        <v>-0.8499999999999943</v>
      </c>
    </row>
    <row r="49" spans="2:8" ht="12.75">
      <c r="B49" t="s">
        <v>40</v>
      </c>
      <c r="D49" s="4">
        <v>100</v>
      </c>
      <c r="F49" s="12">
        <v>-35</v>
      </c>
      <c r="H49" s="6">
        <f>SUM(D49:F49)</f>
        <v>65</v>
      </c>
    </row>
    <row r="50" ht="12.75">
      <c r="D50" s="4"/>
    </row>
    <row r="51" spans="2:8" ht="13.5" thickBot="1">
      <c r="B51" s="3" t="s">
        <v>42</v>
      </c>
      <c r="D51" s="16">
        <f>SUM(D26:D50)</f>
        <v>41850</v>
      </c>
      <c r="F51" s="11">
        <f>SUM(F26:F50)</f>
        <v>-27776.07</v>
      </c>
      <c r="G51" s="19"/>
      <c r="H51" s="11">
        <f>SUM(D51:F51)</f>
        <v>14073.93</v>
      </c>
    </row>
    <row r="52" ht="13.5" thickTop="1">
      <c r="G52" s="19"/>
    </row>
    <row r="53" spans="2:8" ht="12.75">
      <c r="B53" t="s">
        <v>41</v>
      </c>
      <c r="D53">
        <v>3000</v>
      </c>
      <c r="F53" s="20">
        <v>-512.5</v>
      </c>
      <c r="H53" s="6">
        <f>SUM(D53:F53)</f>
        <v>2487.5</v>
      </c>
    </row>
    <row r="55" spans="1:2" ht="12.75">
      <c r="A55" t="s">
        <v>46</v>
      </c>
      <c r="B55" t="s">
        <v>44</v>
      </c>
    </row>
    <row r="56" spans="2:10" ht="12.75">
      <c r="B56" t="s">
        <v>45</v>
      </c>
      <c r="D56" s="20">
        <v>765</v>
      </c>
      <c r="F56">
        <v>-793.21</v>
      </c>
      <c r="H56" s="6">
        <f>SUM(D56:F56)</f>
        <v>-28.210000000000036</v>
      </c>
      <c r="I56" s="53" t="s">
        <v>49</v>
      </c>
      <c r="J56" s="53"/>
    </row>
    <row r="57" spans="9:10" ht="12.75">
      <c r="I57" s="21" t="s">
        <v>48</v>
      </c>
      <c r="J57" s="21"/>
    </row>
  </sheetData>
  <mergeCells count="4">
    <mergeCell ref="B2:H2"/>
    <mergeCell ref="I30:K30"/>
    <mergeCell ref="I12:K12"/>
    <mergeCell ref="I56:J56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8">
      <selection activeCell="B1" sqref="B1:H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1" spans="2:8" ht="18">
      <c r="B1" s="51" t="s">
        <v>70</v>
      </c>
      <c r="C1" s="51"/>
      <c r="D1" s="51"/>
      <c r="E1" s="51"/>
      <c r="F1" s="51"/>
      <c r="G1" s="51"/>
      <c r="H1" s="51"/>
    </row>
    <row r="2" spans="2:8" ht="18">
      <c r="B2" s="51" t="s">
        <v>50</v>
      </c>
      <c r="C2" s="51"/>
      <c r="D2" s="51"/>
      <c r="E2" s="51"/>
      <c r="F2" s="51"/>
      <c r="G2" s="51"/>
      <c r="H2" s="51"/>
    </row>
    <row r="3" spans="2:8" ht="18">
      <c r="B3" s="51" t="s">
        <v>69</v>
      </c>
      <c r="C3" s="51"/>
      <c r="D3" s="51"/>
      <c r="E3" s="51"/>
      <c r="F3" s="51"/>
      <c r="G3" s="51"/>
      <c r="H3" s="51"/>
    </row>
    <row r="5" spans="3:8" ht="12.75">
      <c r="C5" s="1"/>
      <c r="D5" s="17" t="s">
        <v>1</v>
      </c>
      <c r="E5" s="18"/>
      <c r="F5" s="17" t="s">
        <v>2</v>
      </c>
      <c r="G5" s="18"/>
      <c r="H5" s="17" t="s">
        <v>3</v>
      </c>
    </row>
    <row r="7" spans="2:9" ht="12.75">
      <c r="B7" s="13" t="s">
        <v>51</v>
      </c>
      <c r="C7" s="13"/>
      <c r="D7" s="22">
        <v>1300</v>
      </c>
      <c r="E7" s="13"/>
      <c r="F7" s="24">
        <v>-1780</v>
      </c>
      <c r="G7" s="13"/>
      <c r="H7" s="25">
        <f>SUM(D7:F7)</f>
        <v>-480</v>
      </c>
      <c r="I7" s="1"/>
    </row>
    <row r="8" spans="2:9" ht="12.75">
      <c r="B8" s="13" t="s">
        <v>52</v>
      </c>
      <c r="C8" s="13"/>
      <c r="D8" s="22">
        <v>1000</v>
      </c>
      <c r="E8" s="13"/>
      <c r="F8" s="24">
        <v>-513</v>
      </c>
      <c r="G8" s="13"/>
      <c r="H8" s="25">
        <f aca="true" t="shared" si="0" ref="H8:H18">SUM(D8:F8)</f>
        <v>487</v>
      </c>
      <c r="I8" s="1"/>
    </row>
    <row r="9" spans="2:9" ht="12.75">
      <c r="B9" s="26" t="s">
        <v>8</v>
      </c>
      <c r="C9" s="13"/>
      <c r="D9" s="22">
        <v>2000</v>
      </c>
      <c r="E9" s="13"/>
      <c r="F9" s="24">
        <v>-1649</v>
      </c>
      <c r="G9" s="13"/>
      <c r="H9" s="25">
        <f t="shared" si="0"/>
        <v>351</v>
      </c>
      <c r="I9" s="1"/>
    </row>
    <row r="10" spans="2:9" ht="12.75">
      <c r="B10" s="13" t="s">
        <v>53</v>
      </c>
      <c r="C10" s="13"/>
      <c r="D10" s="22">
        <v>500</v>
      </c>
      <c r="E10" s="13"/>
      <c r="F10" s="22">
        <v>-1662</v>
      </c>
      <c r="G10" s="13"/>
      <c r="H10" s="25">
        <f t="shared" si="0"/>
        <v>-1162</v>
      </c>
      <c r="I10" s="1"/>
    </row>
    <row r="11" spans="2:9" ht="12.75">
      <c r="B11" s="13" t="s">
        <v>54</v>
      </c>
      <c r="C11" s="13"/>
      <c r="D11" s="22">
        <v>1000</v>
      </c>
      <c r="E11" s="13"/>
      <c r="F11" s="22">
        <v>-410</v>
      </c>
      <c r="G11" s="13"/>
      <c r="H11" s="25">
        <f t="shared" si="0"/>
        <v>590</v>
      </c>
      <c r="I11" s="1"/>
    </row>
    <row r="12" spans="2:9" ht="12.75">
      <c r="B12" s="26" t="s">
        <v>12</v>
      </c>
      <c r="C12" s="13"/>
      <c r="D12" s="22">
        <v>2000</v>
      </c>
      <c r="E12" s="13"/>
      <c r="F12" s="22">
        <v>-1072</v>
      </c>
      <c r="G12" s="13"/>
      <c r="H12" s="25">
        <f t="shared" si="0"/>
        <v>928</v>
      </c>
      <c r="I12" s="1"/>
    </row>
    <row r="13" spans="2:9" ht="12.75">
      <c r="B13" s="13" t="s">
        <v>13</v>
      </c>
      <c r="C13" s="13"/>
      <c r="D13" s="22">
        <v>2000</v>
      </c>
      <c r="E13" s="13"/>
      <c r="F13" s="24">
        <v>-1300</v>
      </c>
      <c r="G13" s="13"/>
      <c r="H13" s="25">
        <f t="shared" si="0"/>
        <v>700</v>
      </c>
      <c r="I13" s="1"/>
    </row>
    <row r="14" spans="2:8" ht="12.75">
      <c r="B14" s="13" t="s">
        <v>14</v>
      </c>
      <c r="C14" s="13"/>
      <c r="D14" s="22">
        <v>26740</v>
      </c>
      <c r="E14" s="13"/>
      <c r="F14" s="22">
        <v>-29604.4</v>
      </c>
      <c r="G14" s="13"/>
      <c r="H14" s="25">
        <f t="shared" si="0"/>
        <v>-2864.4000000000015</v>
      </c>
    </row>
    <row r="15" spans="2:8" ht="12.75">
      <c r="B15" s="13" t="s">
        <v>64</v>
      </c>
      <c r="C15" s="13"/>
      <c r="D15" s="22"/>
      <c r="E15" s="13"/>
      <c r="F15" s="22">
        <v>-236</v>
      </c>
      <c r="G15" s="13"/>
      <c r="H15" s="25">
        <f t="shared" si="0"/>
        <v>-236</v>
      </c>
    </row>
    <row r="16" spans="2:8" ht="12.75">
      <c r="B16" s="13" t="s">
        <v>15</v>
      </c>
      <c r="C16" s="13"/>
      <c r="D16" s="22"/>
      <c r="E16" s="13"/>
      <c r="F16" s="22">
        <v>61</v>
      </c>
      <c r="G16" s="13"/>
      <c r="H16" s="25">
        <f t="shared" si="0"/>
        <v>61</v>
      </c>
    </row>
    <row r="17" spans="2:8" ht="12.75">
      <c r="B17" s="13" t="s">
        <v>16</v>
      </c>
      <c r="C17" s="13"/>
      <c r="D17" s="22">
        <v>500</v>
      </c>
      <c r="E17" s="13"/>
      <c r="F17" s="24" t="s">
        <v>55</v>
      </c>
      <c r="G17" s="13"/>
      <c r="H17" s="25">
        <f t="shared" si="0"/>
        <v>500</v>
      </c>
    </row>
    <row r="18" spans="2:8" ht="12.75">
      <c r="B18" s="13" t="s">
        <v>17</v>
      </c>
      <c r="C18" s="13"/>
      <c r="D18" s="22">
        <v>100</v>
      </c>
      <c r="E18" s="13"/>
      <c r="F18" s="22">
        <v>-102.64</v>
      </c>
      <c r="G18" s="13"/>
      <c r="H18" s="25">
        <f t="shared" si="0"/>
        <v>-2.6400000000000006</v>
      </c>
    </row>
    <row r="20" spans="2:8" ht="13.5" thickBot="1">
      <c r="B20" s="3" t="s">
        <v>43</v>
      </c>
      <c r="D20" s="10">
        <f>SUM(D7:D19)</f>
        <v>37140</v>
      </c>
      <c r="F20" s="10">
        <f>SUM(F7:F19)</f>
        <v>-38268.04</v>
      </c>
      <c r="H20" s="10">
        <f>SUM(D20:F20)</f>
        <v>-1128.0400000000009</v>
      </c>
    </row>
    <row r="21" ht="13.5" thickTop="1"/>
    <row r="23" spans="2:8" ht="12.75">
      <c r="B23" s="13" t="s">
        <v>56</v>
      </c>
      <c r="C23" s="13"/>
      <c r="D23" s="22">
        <v>1300</v>
      </c>
      <c r="E23" s="13"/>
      <c r="F23" s="30">
        <v>-1978</v>
      </c>
      <c r="G23" s="13"/>
      <c r="H23" s="25">
        <f aca="true" t="shared" si="1" ref="H23:H45">SUM(D23:F23)</f>
        <v>-678</v>
      </c>
    </row>
    <row r="24" spans="2:8" ht="12.75">
      <c r="B24" s="13" t="s">
        <v>57</v>
      </c>
      <c r="C24" s="13"/>
      <c r="D24" s="22">
        <v>1000</v>
      </c>
      <c r="E24" s="13"/>
      <c r="F24" s="30">
        <v>-259.56</v>
      </c>
      <c r="G24" s="13"/>
      <c r="H24" s="25">
        <f t="shared" si="1"/>
        <v>740.44</v>
      </c>
    </row>
    <row r="25" spans="2:10" ht="12.75">
      <c r="B25" s="26" t="s">
        <v>8</v>
      </c>
      <c r="C25" s="13"/>
      <c r="D25" s="22">
        <v>2000</v>
      </c>
      <c r="E25" s="13"/>
      <c r="F25" s="22">
        <v>-1131.82</v>
      </c>
      <c r="G25" s="13"/>
      <c r="H25" s="25">
        <f t="shared" si="1"/>
        <v>868.1800000000001</v>
      </c>
      <c r="J25" s="20"/>
    </row>
    <row r="26" spans="2:8" ht="12.75">
      <c r="B26" s="13" t="s">
        <v>53</v>
      </c>
      <c r="C26" s="13"/>
      <c r="D26" s="22">
        <v>500</v>
      </c>
      <c r="E26" s="13"/>
      <c r="F26" s="22">
        <v>-1452.98</v>
      </c>
      <c r="G26" s="13"/>
      <c r="H26" s="25">
        <f t="shared" si="1"/>
        <v>-952.98</v>
      </c>
    </row>
    <row r="27" spans="2:8" ht="12.75">
      <c r="B27" s="13" t="s">
        <v>54</v>
      </c>
      <c r="C27" s="13"/>
      <c r="D27" s="22">
        <v>1000</v>
      </c>
      <c r="E27" s="13"/>
      <c r="F27" s="22">
        <v>-96.48</v>
      </c>
      <c r="G27" s="13"/>
      <c r="H27" s="25">
        <f t="shared" si="1"/>
        <v>903.52</v>
      </c>
    </row>
    <row r="28" spans="2:10" ht="12.75">
      <c r="B28" s="26" t="s">
        <v>12</v>
      </c>
      <c r="C28" s="13"/>
      <c r="D28" s="22">
        <v>2000</v>
      </c>
      <c r="E28" s="13"/>
      <c r="F28" s="15">
        <v>-782.92</v>
      </c>
      <c r="G28" s="13"/>
      <c r="H28" s="25">
        <f t="shared" si="1"/>
        <v>1217.08</v>
      </c>
      <c r="J28" s="20"/>
    </row>
    <row r="29" spans="2:10" ht="12.75">
      <c r="B29" s="13" t="s">
        <v>13</v>
      </c>
      <c r="C29" s="13"/>
      <c r="D29" s="22">
        <v>2000</v>
      </c>
      <c r="E29" s="13"/>
      <c r="F29" s="30">
        <v>-3872.85</v>
      </c>
      <c r="G29" s="13"/>
      <c r="H29" s="25">
        <f t="shared" si="1"/>
        <v>-1872.85</v>
      </c>
      <c r="I29" s="1"/>
      <c r="J29" s="21"/>
    </row>
    <row r="30" spans="2:8" ht="12.75">
      <c r="B30" s="13" t="s">
        <v>26</v>
      </c>
      <c r="C30" s="13"/>
      <c r="D30" s="22">
        <v>14000</v>
      </c>
      <c r="E30" s="13"/>
      <c r="F30" s="7">
        <v>-13525</v>
      </c>
      <c r="G30" s="13"/>
      <c r="H30" s="25">
        <f t="shared" si="1"/>
        <v>475</v>
      </c>
    </row>
    <row r="31" spans="2:8" ht="12.75">
      <c r="B31" s="13" t="s">
        <v>60</v>
      </c>
      <c r="C31" s="13"/>
      <c r="D31" s="22">
        <v>1200</v>
      </c>
      <c r="E31" s="13"/>
      <c r="F31" s="30">
        <v>-690</v>
      </c>
      <c r="G31" s="13"/>
      <c r="H31" s="25">
        <f t="shared" si="1"/>
        <v>510</v>
      </c>
    </row>
    <row r="32" spans="2:8" ht="12.75">
      <c r="B32" s="13" t="s">
        <v>28</v>
      </c>
      <c r="C32" s="13"/>
      <c r="D32" s="22"/>
      <c r="E32" s="13"/>
      <c r="F32" s="22"/>
      <c r="G32" s="13"/>
      <c r="H32" s="25">
        <f t="shared" si="1"/>
        <v>0</v>
      </c>
    </row>
    <row r="33" spans="2:8" ht="12.75">
      <c r="B33" s="13" t="s">
        <v>29</v>
      </c>
      <c r="C33" s="13"/>
      <c r="D33" s="22">
        <v>1000</v>
      </c>
      <c r="E33" s="13"/>
      <c r="F33" s="15">
        <v>-636.65</v>
      </c>
      <c r="G33" s="13"/>
      <c r="H33" s="25">
        <f t="shared" si="1"/>
        <v>363.35</v>
      </c>
    </row>
    <row r="34" spans="2:8" ht="12.75">
      <c r="B34" s="13" t="s">
        <v>30</v>
      </c>
      <c r="C34" s="13"/>
      <c r="D34" s="22">
        <v>1500</v>
      </c>
      <c r="E34" s="13"/>
      <c r="F34" s="15">
        <v>-792.95</v>
      </c>
      <c r="G34" s="13"/>
      <c r="H34" s="25">
        <f t="shared" si="1"/>
        <v>707.05</v>
      </c>
    </row>
    <row r="35" spans="2:8" ht="12.75">
      <c r="B35" s="13" t="s">
        <v>31</v>
      </c>
      <c r="C35" s="13"/>
      <c r="D35" s="22">
        <v>1000</v>
      </c>
      <c r="E35" s="13"/>
      <c r="F35" s="15">
        <v>-765.51</v>
      </c>
      <c r="G35" s="13"/>
      <c r="H35" s="25">
        <f t="shared" si="1"/>
        <v>234.49</v>
      </c>
    </row>
    <row r="36" spans="2:10" ht="12.75">
      <c r="B36" s="13" t="s">
        <v>32</v>
      </c>
      <c r="C36" s="13"/>
      <c r="D36" s="22">
        <v>4500</v>
      </c>
      <c r="E36" s="13"/>
      <c r="F36" s="15">
        <v>-1561.94</v>
      </c>
      <c r="G36" s="13"/>
      <c r="H36" s="25">
        <f t="shared" si="1"/>
        <v>2938.06</v>
      </c>
      <c r="J36" s="20"/>
    </row>
    <row r="37" spans="2:10" ht="12.75">
      <c r="B37" s="13" t="s">
        <v>64</v>
      </c>
      <c r="C37" s="13"/>
      <c r="D37" s="22">
        <v>1000</v>
      </c>
      <c r="E37" s="13"/>
      <c r="F37" s="15">
        <v>-720</v>
      </c>
      <c r="G37" s="13"/>
      <c r="H37" s="25">
        <f t="shared" si="1"/>
        <v>280</v>
      </c>
      <c r="J37" s="20"/>
    </row>
    <row r="38" spans="2:10" ht="12.75">
      <c r="B38" s="13" t="s">
        <v>33</v>
      </c>
      <c r="C38" s="13"/>
      <c r="D38" s="22">
        <v>3500</v>
      </c>
      <c r="E38" s="13"/>
      <c r="F38" s="15">
        <v>-3226.61</v>
      </c>
      <c r="G38" s="13"/>
      <c r="H38" s="25">
        <f t="shared" si="1"/>
        <v>273.3899999999999</v>
      </c>
      <c r="J38" s="20"/>
    </row>
    <row r="39" spans="2:8" ht="12.75">
      <c r="B39" s="13" t="s">
        <v>34</v>
      </c>
      <c r="C39" s="13"/>
      <c r="D39" s="22">
        <v>1050</v>
      </c>
      <c r="E39" s="13"/>
      <c r="F39" s="30">
        <v>-356.21</v>
      </c>
      <c r="G39" s="13"/>
      <c r="H39" s="25">
        <f t="shared" si="1"/>
        <v>693.79</v>
      </c>
    </row>
    <row r="40" spans="2:8" ht="12.75">
      <c r="B40" s="13" t="s">
        <v>58</v>
      </c>
      <c r="C40" s="13"/>
      <c r="D40" s="22">
        <v>500</v>
      </c>
      <c r="E40" s="13"/>
      <c r="F40" s="15">
        <v>-500</v>
      </c>
      <c r="G40" s="13"/>
      <c r="H40" s="25">
        <f t="shared" si="1"/>
        <v>0</v>
      </c>
    </row>
    <row r="41" spans="2:8" ht="12.75">
      <c r="B41" s="13" t="s">
        <v>37</v>
      </c>
      <c r="C41" s="13"/>
      <c r="D41" s="22">
        <v>500</v>
      </c>
      <c r="E41" s="13"/>
      <c r="F41" s="30" t="s">
        <v>55</v>
      </c>
      <c r="G41" s="13"/>
      <c r="H41" s="25">
        <f t="shared" si="1"/>
        <v>500</v>
      </c>
    </row>
    <row r="42" spans="2:8" ht="12.75">
      <c r="B42" s="13" t="s">
        <v>61</v>
      </c>
      <c r="C42" s="13"/>
      <c r="D42" s="22">
        <v>150</v>
      </c>
      <c r="E42" s="13"/>
      <c r="F42" s="15">
        <v>-133.44</v>
      </c>
      <c r="G42" s="13"/>
      <c r="H42" s="25">
        <f t="shared" si="1"/>
        <v>16.560000000000002</v>
      </c>
    </row>
    <row r="43" spans="2:8" ht="12.75">
      <c r="B43" s="13" t="s">
        <v>39</v>
      </c>
      <c r="C43" s="13"/>
      <c r="D43" s="22">
        <v>340</v>
      </c>
      <c r="E43" s="13"/>
      <c r="F43" s="15">
        <v>-478.61</v>
      </c>
      <c r="G43" s="13"/>
      <c r="H43" s="25">
        <f t="shared" si="1"/>
        <v>-138.61</v>
      </c>
    </row>
    <row r="44" spans="2:12" ht="12.75">
      <c r="B44" s="13" t="s">
        <v>59</v>
      </c>
      <c r="C44" s="13"/>
      <c r="D44" s="22"/>
      <c r="E44" s="13"/>
      <c r="F44" s="15">
        <v>-10</v>
      </c>
      <c r="G44" s="13"/>
      <c r="H44" s="25">
        <f t="shared" si="1"/>
        <v>-10</v>
      </c>
      <c r="J44" s="21" t="s">
        <v>66</v>
      </c>
      <c r="K44" s="21"/>
      <c r="L44" s="21"/>
    </row>
    <row r="45" spans="2:12" ht="12.75">
      <c r="B45" s="13" t="s">
        <v>40</v>
      </c>
      <c r="C45" s="13"/>
      <c r="D45" s="22">
        <v>100</v>
      </c>
      <c r="E45" s="13"/>
      <c r="F45" s="15">
        <v>-52</v>
      </c>
      <c r="G45" s="13"/>
      <c r="H45" s="25">
        <f t="shared" si="1"/>
        <v>48</v>
      </c>
      <c r="J45" s="21" t="s">
        <v>65</v>
      </c>
      <c r="K45" s="21"/>
      <c r="L45" s="21"/>
    </row>
    <row r="46" spans="4:6" ht="12.75">
      <c r="D46" s="5"/>
      <c r="F46" s="5"/>
    </row>
    <row r="47" spans="2:8" ht="13.5" thickBot="1">
      <c r="B47" s="3" t="s">
        <v>42</v>
      </c>
      <c r="D47" s="10">
        <f>SUM(D23:D46)</f>
        <v>40140</v>
      </c>
      <c r="F47" s="10">
        <f>SUM(F23:F46)</f>
        <v>-33023.53</v>
      </c>
      <c r="G47" s="19"/>
      <c r="H47" s="10">
        <f>SUM(D47:F47)</f>
        <v>7116.470000000001</v>
      </c>
    </row>
    <row r="48" ht="13.5" thickTop="1">
      <c r="G48" s="19"/>
    </row>
    <row r="49" spans="2:8" ht="12.75">
      <c r="B49" t="s">
        <v>62</v>
      </c>
      <c r="D49" s="20">
        <v>2487.5</v>
      </c>
      <c r="F49" s="20">
        <v>-1121.5</v>
      </c>
      <c r="H49" s="6">
        <f>SUM(D49:F49)</f>
        <v>1366</v>
      </c>
    </row>
    <row r="51" ht="12.75">
      <c r="B51" s="1"/>
    </row>
    <row r="53" spans="4:10" ht="12.75">
      <c r="D53" s="20"/>
      <c r="F53" s="20"/>
      <c r="H53" s="6"/>
      <c r="I53" s="23"/>
      <c r="J53" s="23"/>
    </row>
    <row r="54" spans="6:10" ht="12.75">
      <c r="F54" s="20"/>
      <c r="I54" s="21"/>
      <c r="J54" s="21"/>
    </row>
    <row r="55" ht="12.75">
      <c r="F55" t="s">
        <v>63</v>
      </c>
    </row>
  </sheetData>
  <mergeCells count="3">
    <mergeCell ref="B2:H2"/>
    <mergeCell ref="B3:H3"/>
    <mergeCell ref="B1:H1"/>
  </mergeCells>
  <printOptions/>
  <pageMargins left="0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4">
      <selection activeCell="D52" sqref="D52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2" spans="2:8" ht="18">
      <c r="B2" s="51" t="s">
        <v>67</v>
      </c>
      <c r="C2" s="51"/>
      <c r="D2" s="51"/>
      <c r="E2" s="51"/>
      <c r="F2" s="51"/>
      <c r="G2" s="51"/>
      <c r="H2" s="51"/>
    </row>
    <row r="3" spans="2:8" ht="18">
      <c r="B3" s="54" t="s">
        <v>91</v>
      </c>
      <c r="C3" s="51"/>
      <c r="D3" s="51"/>
      <c r="E3" s="51"/>
      <c r="F3" s="51"/>
      <c r="G3" s="51"/>
      <c r="H3" s="51"/>
    </row>
    <row r="5" spans="3:8" ht="12.75">
      <c r="C5" s="1"/>
      <c r="D5" s="17" t="s">
        <v>1</v>
      </c>
      <c r="E5" s="18"/>
      <c r="F5" s="17" t="s">
        <v>2</v>
      </c>
      <c r="G5" s="18"/>
      <c r="H5" s="17" t="s">
        <v>3</v>
      </c>
    </row>
    <row r="7" spans="2:12" ht="12.75">
      <c r="B7" s="13" t="s">
        <v>51</v>
      </c>
      <c r="C7" s="13"/>
      <c r="D7" s="22">
        <v>1500</v>
      </c>
      <c r="E7" s="13"/>
      <c r="F7" s="40">
        <v>-2065</v>
      </c>
      <c r="G7" s="13"/>
      <c r="H7" s="25">
        <f>+D7+F7</f>
        <v>-565</v>
      </c>
      <c r="I7" s="27"/>
      <c r="J7" s="13"/>
      <c r="K7" s="13"/>
      <c r="L7" s="13"/>
    </row>
    <row r="8" spans="2:12" ht="12.75">
      <c r="B8" s="13" t="s">
        <v>52</v>
      </c>
      <c r="C8" s="13"/>
      <c r="D8" s="22">
        <v>700</v>
      </c>
      <c r="E8" s="13"/>
      <c r="F8" s="40">
        <v>-480</v>
      </c>
      <c r="G8" s="13"/>
      <c r="H8" s="25">
        <f>+D8+F8</f>
        <v>220</v>
      </c>
      <c r="I8" s="27"/>
      <c r="J8" s="13"/>
      <c r="K8" s="13"/>
      <c r="L8" s="13"/>
    </row>
    <row r="9" spans="2:12" ht="12.75">
      <c r="B9" s="26" t="s">
        <v>8</v>
      </c>
      <c r="C9" s="13"/>
      <c r="D9" s="22">
        <v>2000</v>
      </c>
      <c r="E9" s="13"/>
      <c r="F9" s="24">
        <v>-1960</v>
      </c>
      <c r="G9" s="13"/>
      <c r="H9" s="25">
        <f>+D9+F9</f>
        <v>40</v>
      </c>
      <c r="I9" s="27"/>
      <c r="J9" s="13"/>
      <c r="K9" s="13"/>
      <c r="L9" s="13"/>
    </row>
    <row r="10" spans="2:12" ht="12.75">
      <c r="B10" s="13" t="s">
        <v>53</v>
      </c>
      <c r="C10" s="13"/>
      <c r="D10" s="22">
        <v>1300</v>
      </c>
      <c r="E10" s="13"/>
      <c r="F10" s="22">
        <v>-2551.16</v>
      </c>
      <c r="G10" s="13"/>
      <c r="H10" s="25">
        <f aca="true" t="shared" si="0" ref="H10:H15">+D10+F10</f>
        <v>-1251.1599999999999</v>
      </c>
      <c r="I10" s="27"/>
      <c r="J10" s="13"/>
      <c r="K10" s="13"/>
      <c r="L10" s="13"/>
    </row>
    <row r="11" spans="2:12" ht="12.75">
      <c r="B11" s="13" t="s">
        <v>54</v>
      </c>
      <c r="C11" s="13"/>
      <c r="D11" s="22">
        <v>700</v>
      </c>
      <c r="E11" s="13"/>
      <c r="F11" s="22">
        <v>-410</v>
      </c>
      <c r="G11" s="13"/>
      <c r="H11" s="25">
        <f t="shared" si="0"/>
        <v>290</v>
      </c>
      <c r="I11" s="27"/>
      <c r="J11" s="13"/>
      <c r="K11" s="13"/>
      <c r="L11" s="13"/>
    </row>
    <row r="12" spans="2:12" ht="12.75">
      <c r="B12" s="26" t="s">
        <v>12</v>
      </c>
      <c r="C12" s="13"/>
      <c r="D12" s="22">
        <v>2000</v>
      </c>
      <c r="E12" s="13"/>
      <c r="F12" s="22">
        <v>-1010</v>
      </c>
      <c r="G12" s="13"/>
      <c r="H12" s="25">
        <f t="shared" si="0"/>
        <v>990</v>
      </c>
      <c r="I12" s="27"/>
      <c r="J12" s="13"/>
      <c r="K12" s="13"/>
      <c r="L12" s="13"/>
    </row>
    <row r="13" spans="2:12" ht="12.75">
      <c r="B13" s="13" t="s">
        <v>13</v>
      </c>
      <c r="C13" s="13"/>
      <c r="D13" s="22">
        <v>2000</v>
      </c>
      <c r="E13" s="13"/>
      <c r="F13" s="24"/>
      <c r="G13" s="13"/>
      <c r="H13" s="25">
        <f t="shared" si="0"/>
        <v>2000</v>
      </c>
      <c r="I13" s="27"/>
      <c r="J13" s="49" t="s">
        <v>89</v>
      </c>
      <c r="K13" s="49"/>
      <c r="L13" s="13"/>
    </row>
    <row r="14" spans="2:12" ht="12.75">
      <c r="B14" s="37" t="s">
        <v>74</v>
      </c>
      <c r="C14" s="13"/>
      <c r="D14" s="22"/>
      <c r="E14" s="13"/>
      <c r="F14" s="40">
        <v>-870</v>
      </c>
      <c r="G14" s="13"/>
      <c r="H14" s="25">
        <f t="shared" si="0"/>
        <v>-870</v>
      </c>
      <c r="I14" s="27"/>
      <c r="J14" s="13"/>
      <c r="K14" s="13"/>
      <c r="L14" s="13"/>
    </row>
    <row r="15" spans="2:12" s="39" customFormat="1" ht="12.75">
      <c r="B15" s="37" t="s">
        <v>75</v>
      </c>
      <c r="C15" s="37"/>
      <c r="D15" s="38"/>
      <c r="E15" s="37"/>
      <c r="F15" s="40">
        <v>-365</v>
      </c>
      <c r="G15" s="37"/>
      <c r="H15" s="25">
        <f t="shared" si="0"/>
        <v>-365</v>
      </c>
      <c r="I15" s="37"/>
      <c r="J15" s="37"/>
      <c r="K15" s="37"/>
      <c r="L15" s="37"/>
    </row>
    <row r="16" spans="2:12" ht="12.75">
      <c r="B16" s="13" t="s">
        <v>14</v>
      </c>
      <c r="C16" s="13"/>
      <c r="D16" s="22">
        <v>28000</v>
      </c>
      <c r="E16" s="13"/>
      <c r="F16" s="22">
        <v>-28210</v>
      </c>
      <c r="G16" s="13"/>
      <c r="H16" s="25">
        <f>+D16+F16</f>
        <v>-210</v>
      </c>
      <c r="I16" s="13"/>
      <c r="J16" s="13"/>
      <c r="K16" s="13"/>
      <c r="L16" s="13"/>
    </row>
    <row r="17" spans="2:12" ht="12.75">
      <c r="B17" s="13" t="s">
        <v>64</v>
      </c>
      <c r="C17" s="13"/>
      <c r="D17" s="22">
        <v>1000</v>
      </c>
      <c r="E17" s="13"/>
      <c r="F17" s="22">
        <v>-2157</v>
      </c>
      <c r="G17" s="13"/>
      <c r="H17" s="25">
        <f>+D17+F17</f>
        <v>-1157</v>
      </c>
      <c r="I17" s="13"/>
      <c r="J17" s="36"/>
      <c r="K17" s="36"/>
      <c r="L17" s="36"/>
    </row>
    <row r="18" spans="2:12" ht="12.75">
      <c r="B18" s="13" t="s">
        <v>15</v>
      </c>
      <c r="C18" s="13"/>
      <c r="D18" s="22"/>
      <c r="E18" s="13"/>
      <c r="F18" s="22"/>
      <c r="G18" s="13"/>
      <c r="H18" s="25"/>
      <c r="I18" s="13"/>
      <c r="J18" s="13"/>
      <c r="K18" s="13"/>
      <c r="L18" s="13"/>
    </row>
    <row r="19" spans="2:12" ht="12.75">
      <c r="B19" s="13" t="s">
        <v>16</v>
      </c>
      <c r="C19" s="13"/>
      <c r="D19" s="22">
        <v>500</v>
      </c>
      <c r="E19" s="13"/>
      <c r="F19" s="40">
        <v>-474</v>
      </c>
      <c r="G19" s="13"/>
      <c r="H19" s="25">
        <f>+D19+F19</f>
        <v>26</v>
      </c>
      <c r="I19" s="13"/>
      <c r="J19" s="13"/>
      <c r="K19" s="13"/>
      <c r="L19" s="13"/>
    </row>
    <row r="20" spans="2:12" ht="12.75">
      <c r="B20" s="13" t="s">
        <v>17</v>
      </c>
      <c r="C20" s="13"/>
      <c r="D20" s="22">
        <v>100</v>
      </c>
      <c r="E20" s="13"/>
      <c r="F20" s="22">
        <v>-316.41</v>
      </c>
      <c r="G20" s="13"/>
      <c r="H20" s="25">
        <f>+D20+F20</f>
        <v>-216.41000000000003</v>
      </c>
      <c r="I20" s="13"/>
      <c r="J20" s="13"/>
      <c r="K20" s="13"/>
      <c r="L20" s="13"/>
    </row>
    <row r="21" spans="2:12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13.5" thickBot="1">
      <c r="B22" s="28" t="s">
        <v>43</v>
      </c>
      <c r="C22" s="13"/>
      <c r="D22" s="29">
        <f>SUM(D7:D21)</f>
        <v>39800</v>
      </c>
      <c r="E22" s="13"/>
      <c r="F22" s="29">
        <f>SUM(F7:F21)</f>
        <v>-40868.57000000001</v>
      </c>
      <c r="G22" s="13"/>
      <c r="H22" s="29">
        <f>SUM(H7:H21)</f>
        <v>-1068.57</v>
      </c>
      <c r="I22" s="13"/>
      <c r="J22" s="13"/>
      <c r="K22" s="13"/>
      <c r="L22" s="13"/>
    </row>
    <row r="23" spans="2:12" ht="13.5" thickTop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 t="s">
        <v>56</v>
      </c>
      <c r="C25" s="41"/>
      <c r="D25" s="22">
        <v>1500</v>
      </c>
      <c r="E25" s="13"/>
      <c r="F25" s="30">
        <v>-1516.72</v>
      </c>
      <c r="G25" s="13"/>
      <c r="H25" s="25">
        <f aca="true" t="shared" si="1" ref="H25:H35">+D25+F25</f>
        <v>-16.720000000000027</v>
      </c>
      <c r="I25" s="13"/>
      <c r="J25" s="34" t="s">
        <v>79</v>
      </c>
      <c r="K25" s="34"/>
      <c r="L25" s="13"/>
    </row>
    <row r="26" spans="2:12" ht="12.75">
      <c r="B26" s="13" t="s">
        <v>57</v>
      </c>
      <c r="C26" s="13"/>
      <c r="D26" s="22">
        <v>700</v>
      </c>
      <c r="E26" s="13"/>
      <c r="F26" s="30">
        <v>-580</v>
      </c>
      <c r="G26" s="13"/>
      <c r="H26" s="25">
        <f t="shared" si="1"/>
        <v>120</v>
      </c>
      <c r="I26" s="13"/>
      <c r="J26" s="33" t="s">
        <v>81</v>
      </c>
      <c r="K26" s="36"/>
      <c r="L26" s="13"/>
    </row>
    <row r="27" spans="2:12" ht="12.75">
      <c r="B27" s="26" t="s">
        <v>8</v>
      </c>
      <c r="C27" s="13"/>
      <c r="D27" s="22">
        <v>2000</v>
      </c>
      <c r="E27" s="13"/>
      <c r="F27" s="22">
        <v>-778.4</v>
      </c>
      <c r="G27" s="13"/>
      <c r="H27" s="25">
        <f t="shared" si="1"/>
        <v>1221.6</v>
      </c>
      <c r="I27" s="13"/>
      <c r="J27" s="31"/>
      <c r="K27" s="13"/>
      <c r="L27" s="13"/>
    </row>
    <row r="28" spans="2:12" ht="12.75">
      <c r="B28" s="13" t="s">
        <v>53</v>
      </c>
      <c r="C28" s="13"/>
      <c r="D28" s="22">
        <v>1500</v>
      </c>
      <c r="E28" s="13"/>
      <c r="F28" s="22">
        <v>-1744.22</v>
      </c>
      <c r="G28" s="13"/>
      <c r="H28" s="25">
        <f t="shared" si="1"/>
        <v>-244.22000000000003</v>
      </c>
      <c r="I28" s="13"/>
      <c r="J28" s="55" t="s">
        <v>73</v>
      </c>
      <c r="K28" s="55"/>
      <c r="L28" s="13"/>
    </row>
    <row r="29" spans="2:12" ht="12.75">
      <c r="B29" s="13" t="s">
        <v>54</v>
      </c>
      <c r="C29" s="13"/>
      <c r="D29" s="22">
        <v>700</v>
      </c>
      <c r="E29" s="13"/>
      <c r="F29" s="22">
        <v>-81.36</v>
      </c>
      <c r="G29" s="13"/>
      <c r="H29" s="25">
        <f t="shared" si="1"/>
        <v>618.64</v>
      </c>
      <c r="I29" s="13"/>
      <c r="J29" s="55" t="s">
        <v>73</v>
      </c>
      <c r="K29" s="55"/>
      <c r="L29" s="13"/>
    </row>
    <row r="30" spans="2:12" ht="12.75">
      <c r="B30" s="26" t="s">
        <v>12</v>
      </c>
      <c r="C30" s="13"/>
      <c r="D30" s="22">
        <v>2000</v>
      </c>
      <c r="E30" s="13"/>
      <c r="F30" s="15">
        <v>-809.97</v>
      </c>
      <c r="G30" s="13"/>
      <c r="H30" s="25">
        <f t="shared" si="1"/>
        <v>1190.03</v>
      </c>
      <c r="I30" s="13"/>
      <c r="J30" s="55" t="s">
        <v>73</v>
      </c>
      <c r="K30" s="55"/>
      <c r="L30" s="13"/>
    </row>
    <row r="31" spans="2:12" ht="12.75">
      <c r="B31" s="13" t="s">
        <v>13</v>
      </c>
      <c r="C31" s="13"/>
      <c r="D31" s="22">
        <v>2000</v>
      </c>
      <c r="E31" s="13"/>
      <c r="F31" s="30"/>
      <c r="G31" s="13"/>
      <c r="H31" s="25">
        <f t="shared" si="1"/>
        <v>2000</v>
      </c>
      <c r="I31" s="27"/>
      <c r="J31" s="57" t="s">
        <v>90</v>
      </c>
      <c r="K31" s="57"/>
      <c r="L31" s="13"/>
    </row>
    <row r="32" spans="2:12" ht="12.75">
      <c r="B32" s="13" t="s">
        <v>26</v>
      </c>
      <c r="C32" s="13"/>
      <c r="D32" s="22">
        <v>15000</v>
      </c>
      <c r="E32" s="13"/>
      <c r="F32" s="7">
        <v>-13500</v>
      </c>
      <c r="G32" s="13"/>
      <c r="H32" s="25">
        <f t="shared" si="1"/>
        <v>1500</v>
      </c>
      <c r="I32" s="13"/>
      <c r="J32" s="55" t="s">
        <v>73</v>
      </c>
      <c r="K32" s="55"/>
      <c r="L32" s="13"/>
    </row>
    <row r="33" spans="2:13" ht="12.75">
      <c r="B33" s="13" t="s">
        <v>60</v>
      </c>
      <c r="C33" s="13"/>
      <c r="D33" s="22">
        <v>800</v>
      </c>
      <c r="E33" s="13"/>
      <c r="F33" s="30">
        <v>-690</v>
      </c>
      <c r="G33" s="13"/>
      <c r="H33" s="25">
        <f t="shared" si="1"/>
        <v>110</v>
      </c>
      <c r="I33" s="13"/>
      <c r="J33" s="55" t="s">
        <v>73</v>
      </c>
      <c r="K33" s="55"/>
      <c r="L33" s="13"/>
      <c r="M33" s="20"/>
    </row>
    <row r="34" spans="2:13" ht="12.75">
      <c r="B34" s="13" t="s">
        <v>29</v>
      </c>
      <c r="C34" s="13"/>
      <c r="D34" s="22">
        <v>1800</v>
      </c>
      <c r="E34" s="13"/>
      <c r="F34" s="15">
        <v>-584.59</v>
      </c>
      <c r="G34" s="13"/>
      <c r="H34" s="25">
        <f t="shared" si="1"/>
        <v>1215.4099999999999</v>
      </c>
      <c r="I34" s="13"/>
      <c r="J34" s="13"/>
      <c r="K34" s="13"/>
      <c r="L34" s="13"/>
      <c r="M34" s="20"/>
    </row>
    <row r="35" spans="2:12" ht="12.75">
      <c r="B35" s="13" t="s">
        <v>30</v>
      </c>
      <c r="C35" s="13"/>
      <c r="D35" s="22">
        <v>1500</v>
      </c>
      <c r="E35" s="13"/>
      <c r="F35" s="15">
        <v>-1205.44</v>
      </c>
      <c r="G35" s="13"/>
      <c r="H35" s="25">
        <f t="shared" si="1"/>
        <v>294.55999999999995</v>
      </c>
      <c r="I35" s="13"/>
      <c r="J35" s="13"/>
      <c r="K35" s="13"/>
      <c r="L35" s="13"/>
    </row>
    <row r="36" spans="2:12" ht="12.75">
      <c r="B36" s="13" t="s">
        <v>32</v>
      </c>
      <c r="C36" s="13"/>
      <c r="D36" s="22">
        <v>4500</v>
      </c>
      <c r="E36" s="13"/>
      <c r="F36" s="15">
        <v>-3501.41</v>
      </c>
      <c r="G36" s="13"/>
      <c r="H36" s="25">
        <f>SUM(+D36+F36+F37+F38)</f>
        <v>86.59000000000015</v>
      </c>
      <c r="I36" s="13"/>
      <c r="J36" s="57" t="s">
        <v>90</v>
      </c>
      <c r="K36" s="57"/>
      <c r="L36" s="13"/>
    </row>
    <row r="37" spans="2:12" ht="12.75">
      <c r="B37" s="37" t="s">
        <v>74</v>
      </c>
      <c r="C37" s="13"/>
      <c r="D37" s="22"/>
      <c r="E37" s="13"/>
      <c r="F37" s="15">
        <v>-355</v>
      </c>
      <c r="G37" s="13"/>
      <c r="H37" s="25">
        <f aca="true" t="shared" si="2" ref="H37:H47">+D37+F37</f>
        <v>-355</v>
      </c>
      <c r="I37" s="13"/>
      <c r="J37" s="56" t="s">
        <v>76</v>
      </c>
      <c r="K37" s="56"/>
      <c r="L37" s="13"/>
    </row>
    <row r="38" spans="2:12" ht="12.75">
      <c r="B38" s="37" t="s">
        <v>75</v>
      </c>
      <c r="C38" s="13"/>
      <c r="D38" s="22"/>
      <c r="E38" s="13"/>
      <c r="F38" s="15">
        <v>-557</v>
      </c>
      <c r="G38" s="13"/>
      <c r="H38" s="25">
        <f t="shared" si="2"/>
        <v>-557</v>
      </c>
      <c r="I38" s="13"/>
      <c r="J38" s="56" t="s">
        <v>77</v>
      </c>
      <c r="K38" s="56"/>
      <c r="L38" s="13"/>
    </row>
    <row r="39" spans="2:12" ht="12.75">
      <c r="B39" s="13" t="s">
        <v>64</v>
      </c>
      <c r="C39" s="13"/>
      <c r="D39" s="22">
        <v>1000</v>
      </c>
      <c r="E39" s="13"/>
      <c r="F39" s="15">
        <v>-1125.85</v>
      </c>
      <c r="G39" s="13"/>
      <c r="H39" s="25">
        <f t="shared" si="2"/>
        <v>-125.84999999999991</v>
      </c>
      <c r="I39" s="13"/>
      <c r="J39" s="59" t="s">
        <v>84</v>
      </c>
      <c r="K39" s="59"/>
      <c r="L39" s="35"/>
    </row>
    <row r="40" spans="2:12" ht="12.75">
      <c r="B40" s="13" t="s">
        <v>33</v>
      </c>
      <c r="C40" s="13"/>
      <c r="D40" s="22">
        <v>3500</v>
      </c>
      <c r="E40" s="13"/>
      <c r="F40" s="15">
        <v>-4037.55</v>
      </c>
      <c r="G40" s="13"/>
      <c r="H40" s="25">
        <f t="shared" si="2"/>
        <v>-537.5500000000002</v>
      </c>
      <c r="I40" s="13"/>
      <c r="J40" s="31"/>
      <c r="K40" s="13"/>
      <c r="L40" s="13"/>
    </row>
    <row r="41" spans="2:12" ht="12.75">
      <c r="B41" s="13" t="s">
        <v>34</v>
      </c>
      <c r="C41" s="13"/>
      <c r="D41" s="22">
        <v>1050</v>
      </c>
      <c r="E41" s="13"/>
      <c r="F41" s="30">
        <v>0</v>
      </c>
      <c r="G41" s="13"/>
      <c r="H41" s="25">
        <f t="shared" si="2"/>
        <v>1050</v>
      </c>
      <c r="I41" s="13"/>
      <c r="J41" s="13"/>
      <c r="K41" s="13"/>
      <c r="L41" s="13"/>
    </row>
    <row r="42" spans="2:12" ht="12.75">
      <c r="B42" s="13" t="s">
        <v>58</v>
      </c>
      <c r="C42" s="13"/>
      <c r="D42" s="22">
        <v>750</v>
      </c>
      <c r="E42" s="13"/>
      <c r="F42" s="15">
        <v>-750</v>
      </c>
      <c r="G42" s="13"/>
      <c r="H42" s="25">
        <f t="shared" si="2"/>
        <v>0</v>
      </c>
      <c r="I42" s="13"/>
      <c r="J42" s="55" t="s">
        <v>73</v>
      </c>
      <c r="K42" s="55"/>
      <c r="L42" s="13"/>
    </row>
    <row r="43" spans="2:12" ht="12.75">
      <c r="B43" s="13" t="s">
        <v>37</v>
      </c>
      <c r="C43" s="13"/>
      <c r="D43" s="22">
        <v>500</v>
      </c>
      <c r="E43" s="13"/>
      <c r="F43" s="30"/>
      <c r="G43" s="13"/>
      <c r="H43" s="25">
        <f t="shared" si="2"/>
        <v>500</v>
      </c>
      <c r="I43" s="13"/>
      <c r="J43" s="13"/>
      <c r="K43" s="13"/>
      <c r="L43" s="13"/>
    </row>
    <row r="44" spans="2:12" ht="12.75">
      <c r="B44" s="13" t="s">
        <v>68</v>
      </c>
      <c r="C44" s="13"/>
      <c r="D44" s="22"/>
      <c r="E44" s="13"/>
      <c r="F44" s="15">
        <v>-166.8</v>
      </c>
      <c r="G44" s="13"/>
      <c r="H44" s="25">
        <f t="shared" si="2"/>
        <v>-166.8</v>
      </c>
      <c r="I44" s="13"/>
      <c r="J44" s="13"/>
      <c r="K44" s="13"/>
      <c r="L44" s="13"/>
    </row>
    <row r="45" spans="2:12" ht="12.75">
      <c r="B45" s="13" t="s">
        <v>39</v>
      </c>
      <c r="C45" s="13"/>
      <c r="D45" s="22">
        <v>340</v>
      </c>
      <c r="E45" s="13"/>
      <c r="F45" s="15">
        <v>-300.62</v>
      </c>
      <c r="G45" s="13"/>
      <c r="H45" s="25">
        <f t="shared" si="2"/>
        <v>39.379999999999995</v>
      </c>
      <c r="I45" s="13"/>
      <c r="J45" s="55" t="s">
        <v>73</v>
      </c>
      <c r="K45" s="55"/>
      <c r="L45" s="13"/>
    </row>
    <row r="46" spans="2:12" ht="12.75">
      <c r="B46" s="13" t="s">
        <v>59</v>
      </c>
      <c r="C46" s="13"/>
      <c r="D46" s="22"/>
      <c r="E46" s="13"/>
      <c r="F46" s="15">
        <v>-15</v>
      </c>
      <c r="G46" s="13"/>
      <c r="H46" s="25">
        <f t="shared" si="2"/>
        <v>-15</v>
      </c>
      <c r="I46" s="13"/>
      <c r="J46" s="13"/>
      <c r="K46" s="13"/>
      <c r="L46" s="13"/>
    </row>
    <row r="47" spans="2:12" ht="12.75">
      <c r="B47" s="13" t="s">
        <v>40</v>
      </c>
      <c r="C47" s="13"/>
      <c r="D47" s="22">
        <v>100</v>
      </c>
      <c r="E47" s="13"/>
      <c r="F47" s="15">
        <v>-215</v>
      </c>
      <c r="G47" s="13"/>
      <c r="H47" s="25">
        <f t="shared" si="2"/>
        <v>-115</v>
      </c>
      <c r="I47" s="13"/>
      <c r="J47" s="58" t="s">
        <v>78</v>
      </c>
      <c r="K47" s="58"/>
      <c r="L47" s="13"/>
    </row>
    <row r="48" spans="2:12" ht="12.75">
      <c r="B48" s="13"/>
      <c r="C48" s="13"/>
      <c r="D48" s="22"/>
      <c r="E48" s="13"/>
      <c r="F48" s="22"/>
      <c r="G48" s="13"/>
      <c r="H48" s="13"/>
      <c r="I48" s="13"/>
      <c r="J48" s="13"/>
      <c r="K48" s="13"/>
      <c r="L48" s="13"/>
    </row>
    <row r="49" spans="2:12" ht="13.5" thickBot="1">
      <c r="B49" s="28" t="s">
        <v>42</v>
      </c>
      <c r="C49" s="13"/>
      <c r="D49" s="29">
        <f>SUM(D25:D48)</f>
        <v>41240</v>
      </c>
      <c r="E49" s="13"/>
      <c r="F49" s="29">
        <f>SUM(F25:F48)</f>
        <v>-32514.929999999993</v>
      </c>
      <c r="G49" s="32"/>
      <c r="H49" s="29">
        <f>SUM(H25:H48)</f>
        <v>7813.069999999999</v>
      </c>
      <c r="I49" s="13"/>
      <c r="J49" s="13"/>
      <c r="K49" s="13"/>
      <c r="L49" s="13"/>
    </row>
    <row r="50" spans="2:12" ht="13.5" thickTop="1">
      <c r="B50" s="13"/>
      <c r="C50" s="13"/>
      <c r="D50" s="13"/>
      <c r="E50" s="13"/>
      <c r="F50" s="13"/>
      <c r="G50" s="32"/>
      <c r="H50" s="13"/>
      <c r="I50" s="13"/>
      <c r="J50" s="13"/>
      <c r="K50" s="13"/>
      <c r="L50" s="13"/>
    </row>
    <row r="51" spans="2:12" ht="12.75">
      <c r="B51" s="13" t="s">
        <v>62</v>
      </c>
      <c r="C51" s="13"/>
      <c r="D51" s="6">
        <v>300</v>
      </c>
      <c r="E51" s="13"/>
      <c r="F51" s="22">
        <v>-300</v>
      </c>
      <c r="G51" s="13"/>
      <c r="H51" s="25">
        <f>+D51+F51</f>
        <v>0</v>
      </c>
      <c r="I51" s="13"/>
      <c r="J51" s="55" t="s">
        <v>73</v>
      </c>
      <c r="K51" s="55"/>
      <c r="L51" s="13"/>
    </row>
    <row r="52" spans="2:12" ht="12.75">
      <c r="B52" s="13" t="s">
        <v>71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27" t="s">
        <v>72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 t="s">
        <v>82</v>
      </c>
      <c r="C55" s="13"/>
      <c r="D55" s="31"/>
      <c r="E55" s="13"/>
      <c r="F55" s="31"/>
      <c r="G55" s="13"/>
      <c r="H55" s="8"/>
      <c r="I55" s="33"/>
      <c r="J55" s="33"/>
      <c r="K55" s="13"/>
      <c r="L55" s="13"/>
    </row>
    <row r="56" spans="2:12" ht="12.75">
      <c r="B56" s="13" t="s">
        <v>83</v>
      </c>
      <c r="C56" s="13"/>
      <c r="D56" s="13"/>
      <c r="E56" s="13"/>
      <c r="F56" s="31"/>
      <c r="G56" s="13"/>
      <c r="H56" s="13"/>
      <c r="I56" s="34"/>
      <c r="J56" s="34"/>
      <c r="K56" s="13"/>
      <c r="L56" s="13"/>
    </row>
    <row r="57" ht="12.75">
      <c r="F57" t="s">
        <v>63</v>
      </c>
    </row>
  </sheetData>
  <mergeCells count="16">
    <mergeCell ref="J51:K51"/>
    <mergeCell ref="J31:K31"/>
    <mergeCell ref="J28:K28"/>
    <mergeCell ref="J29:K29"/>
    <mergeCell ref="J30:K30"/>
    <mergeCell ref="J47:K47"/>
    <mergeCell ref="J45:K45"/>
    <mergeCell ref="J39:K39"/>
    <mergeCell ref="B2:H2"/>
    <mergeCell ref="B3:H3"/>
    <mergeCell ref="J42:K42"/>
    <mergeCell ref="J33:K33"/>
    <mergeCell ref="J32:K32"/>
    <mergeCell ref="J37:K37"/>
    <mergeCell ref="J38:K38"/>
    <mergeCell ref="J36:K36"/>
  </mergeCells>
  <printOptions/>
  <pageMargins left="0" right="0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6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  <col min="10" max="10" width="0.85546875" style="13" customWidth="1"/>
    <col min="11" max="11" width="12.7109375" style="0" customWidth="1"/>
    <col min="12" max="12" width="0.85546875" style="0" customWidth="1"/>
    <col min="13" max="13" width="12.7109375" style="0" customWidth="1"/>
    <col min="14" max="14" width="0.85546875" style="0" customWidth="1"/>
    <col min="15" max="15" width="12.7109375" style="0" customWidth="1"/>
    <col min="16" max="16" width="0.85546875" style="13" customWidth="1"/>
    <col min="17" max="17" width="10.28125" style="0" bestFit="1" customWidth="1"/>
    <col min="18" max="18" width="0.85546875" style="0" customWidth="1"/>
    <col min="19" max="19" width="12.7109375" style="0" customWidth="1"/>
    <col min="20" max="20" width="0.85546875" style="0" customWidth="1"/>
  </cols>
  <sheetData>
    <row r="2" spans="2:8" ht="18">
      <c r="B2" s="51" t="s">
        <v>80</v>
      </c>
      <c r="C2" s="51"/>
      <c r="D2" s="51"/>
      <c r="E2" s="51"/>
      <c r="F2" s="51"/>
      <c r="G2" s="51"/>
      <c r="H2" s="51"/>
    </row>
    <row r="3" spans="2:8" ht="18">
      <c r="B3" s="54" t="s">
        <v>85</v>
      </c>
      <c r="C3" s="51"/>
      <c r="D3" s="51"/>
      <c r="E3" s="51"/>
      <c r="F3" s="51"/>
      <c r="G3" s="51"/>
      <c r="H3" s="51"/>
    </row>
    <row r="5" spans="3:19" ht="12.75">
      <c r="C5" s="1"/>
      <c r="D5" s="17" t="s">
        <v>1</v>
      </c>
      <c r="E5" s="18"/>
      <c r="F5" s="17" t="s">
        <v>2</v>
      </c>
      <c r="G5" s="18"/>
      <c r="H5" s="17" t="s">
        <v>3</v>
      </c>
      <c r="K5" s="2"/>
      <c r="L5" s="2"/>
      <c r="M5" s="2"/>
      <c r="N5" s="2"/>
      <c r="O5" s="2"/>
      <c r="Q5" s="2"/>
      <c r="S5" s="2"/>
    </row>
    <row r="7" spans="2:19" ht="12.75">
      <c r="B7" s="13" t="s">
        <v>51</v>
      </c>
      <c r="C7" s="13"/>
      <c r="D7" s="22">
        <v>1500</v>
      </c>
      <c r="E7" s="13"/>
      <c r="F7" s="40"/>
      <c r="G7" s="13"/>
      <c r="H7" s="25"/>
      <c r="I7" s="27"/>
      <c r="J7" s="27"/>
      <c r="K7" s="50"/>
      <c r="M7" s="43"/>
      <c r="N7" s="43"/>
      <c r="O7" s="43"/>
      <c r="Q7" s="43"/>
      <c r="S7" s="20"/>
    </row>
    <row r="8" spans="2:19" ht="12.75">
      <c r="B8" s="13" t="s">
        <v>52</v>
      </c>
      <c r="C8" s="13"/>
      <c r="D8" s="22">
        <v>700</v>
      </c>
      <c r="E8" s="13"/>
      <c r="F8" s="24"/>
      <c r="G8" s="13"/>
      <c r="H8" s="25"/>
      <c r="I8" s="27"/>
      <c r="J8" s="27"/>
      <c r="K8" s="31"/>
      <c r="M8" s="20"/>
      <c r="O8" s="27"/>
      <c r="Q8" s="20"/>
      <c r="S8" s="20"/>
    </row>
    <row r="9" spans="2:24" ht="12.75">
      <c r="B9" s="26" t="s">
        <v>8</v>
      </c>
      <c r="C9" s="13"/>
      <c r="D9" s="22">
        <v>1500</v>
      </c>
      <c r="E9" s="13"/>
      <c r="F9" s="24"/>
      <c r="G9" s="13"/>
      <c r="H9" s="25"/>
      <c r="I9" s="27"/>
      <c r="J9" s="27"/>
      <c r="K9" s="42"/>
      <c r="L9" s="43"/>
      <c r="M9" s="43"/>
      <c r="Q9" s="43"/>
      <c r="S9" s="20"/>
      <c r="U9" s="45"/>
      <c r="V9" s="45"/>
      <c r="W9" s="45"/>
      <c r="X9" s="45"/>
    </row>
    <row r="10" spans="1:25" ht="12.75">
      <c r="A10" s="48" t="s">
        <v>88</v>
      </c>
      <c r="B10" s="26" t="s">
        <v>86</v>
      </c>
      <c r="C10" s="13"/>
      <c r="D10" s="22">
        <v>700</v>
      </c>
      <c r="E10" s="13"/>
      <c r="F10" s="24"/>
      <c r="G10" s="13"/>
      <c r="H10" s="25"/>
      <c r="I10" s="27"/>
      <c r="J10" s="27"/>
      <c r="K10" s="42"/>
      <c r="L10" s="43"/>
      <c r="M10" s="43"/>
      <c r="Q10" s="43"/>
      <c r="S10" s="20"/>
      <c r="U10" s="61"/>
      <c r="V10" s="61"/>
      <c r="W10" s="61"/>
      <c r="X10" s="61"/>
      <c r="Y10" s="61"/>
    </row>
    <row r="11" spans="1:25" ht="12.75">
      <c r="A11" s="48"/>
      <c r="B11" s="26"/>
      <c r="C11" s="13"/>
      <c r="D11" s="22"/>
      <c r="E11" s="13"/>
      <c r="F11" s="24"/>
      <c r="G11" s="13"/>
      <c r="H11" s="25"/>
      <c r="I11" s="27"/>
      <c r="J11" s="27"/>
      <c r="K11" s="42"/>
      <c r="L11" s="43"/>
      <c r="M11" s="43"/>
      <c r="Q11" s="43"/>
      <c r="S11" s="20"/>
      <c r="U11" s="1"/>
      <c r="V11" s="1"/>
      <c r="W11" s="1"/>
      <c r="X11" s="1"/>
      <c r="Y11" s="1"/>
    </row>
    <row r="12" spans="2:19" ht="12.75">
      <c r="B12" s="13" t="s">
        <v>53</v>
      </c>
      <c r="C12" s="13"/>
      <c r="D12" s="22">
        <v>1500</v>
      </c>
      <c r="E12" s="13"/>
      <c r="F12" s="22"/>
      <c r="G12" s="13"/>
      <c r="H12" s="25"/>
      <c r="I12" s="27"/>
      <c r="J12" s="27"/>
      <c r="K12" s="31"/>
      <c r="M12" s="20"/>
      <c r="O12" s="20"/>
      <c r="Q12" s="43"/>
      <c r="S12" s="20"/>
    </row>
    <row r="13" spans="2:24" ht="12.75">
      <c r="B13" s="13" t="s">
        <v>54</v>
      </c>
      <c r="C13" s="13"/>
      <c r="D13" s="22">
        <v>700</v>
      </c>
      <c r="E13" s="13"/>
      <c r="F13" s="22"/>
      <c r="G13" s="13"/>
      <c r="H13" s="25"/>
      <c r="I13" s="27"/>
      <c r="J13" s="27"/>
      <c r="K13" s="13"/>
      <c r="M13" s="20"/>
      <c r="O13" s="20"/>
      <c r="S13" s="20"/>
      <c r="U13" s="61"/>
      <c r="V13" s="61"/>
      <c r="W13" s="61"/>
      <c r="X13" s="61"/>
    </row>
    <row r="14" spans="2:19" ht="12.75">
      <c r="B14" s="26" t="s">
        <v>12</v>
      </c>
      <c r="C14" s="13"/>
      <c r="D14" s="22">
        <v>1500</v>
      </c>
      <c r="E14" s="13"/>
      <c r="F14" s="22"/>
      <c r="G14" s="13"/>
      <c r="H14" s="25"/>
      <c r="I14" s="27"/>
      <c r="J14" s="27"/>
      <c r="K14" s="31"/>
      <c r="M14" s="20"/>
      <c r="O14" s="20"/>
      <c r="Q14" s="43"/>
      <c r="S14" s="20"/>
    </row>
    <row r="15" spans="1:19" ht="12.75">
      <c r="A15" s="48" t="s">
        <v>88</v>
      </c>
      <c r="B15" s="26" t="s">
        <v>87</v>
      </c>
      <c r="C15" s="13"/>
      <c r="D15" s="22">
        <v>700</v>
      </c>
      <c r="E15" s="13"/>
      <c r="F15" s="22"/>
      <c r="G15" s="13"/>
      <c r="H15" s="25"/>
      <c r="I15" s="27"/>
      <c r="J15" s="27"/>
      <c r="K15" s="13"/>
      <c r="M15" s="20"/>
      <c r="O15" s="20"/>
      <c r="S15" s="20"/>
    </row>
    <row r="16" spans="1:19" ht="12.75">
      <c r="A16" s="48"/>
      <c r="B16" s="26"/>
      <c r="C16" s="13"/>
      <c r="D16" s="22"/>
      <c r="E16" s="13"/>
      <c r="F16" s="22"/>
      <c r="G16" s="13"/>
      <c r="H16" s="25"/>
      <c r="I16" s="27"/>
      <c r="J16" s="27"/>
      <c r="K16" s="13"/>
      <c r="M16" s="20"/>
      <c r="O16" s="20"/>
      <c r="S16" s="20"/>
    </row>
    <row r="17" spans="1:19" ht="12.75">
      <c r="A17" s="48" t="s">
        <v>88</v>
      </c>
      <c r="B17" s="26" t="s">
        <v>92</v>
      </c>
      <c r="C17" s="13"/>
      <c r="D17" s="22">
        <v>1000</v>
      </c>
      <c r="E17" s="13"/>
      <c r="F17" s="22"/>
      <c r="G17" s="13"/>
      <c r="H17" s="25"/>
      <c r="I17" s="27"/>
      <c r="J17" s="27"/>
      <c r="K17" s="13"/>
      <c r="M17" s="20"/>
      <c r="O17" s="20"/>
      <c r="S17" s="20"/>
    </row>
    <row r="18" spans="1:19" ht="12.75">
      <c r="A18" s="48"/>
      <c r="B18" s="26"/>
      <c r="C18" s="13"/>
      <c r="D18" s="22"/>
      <c r="E18" s="13"/>
      <c r="F18" s="22"/>
      <c r="G18" s="13"/>
      <c r="H18" s="25"/>
      <c r="I18" s="27"/>
      <c r="J18" s="27"/>
      <c r="K18" s="13"/>
      <c r="M18" s="20"/>
      <c r="O18" s="20"/>
      <c r="S18" s="20"/>
    </row>
    <row r="19" spans="2:24" ht="12.75">
      <c r="B19" s="13" t="s">
        <v>13</v>
      </c>
      <c r="C19" s="13"/>
      <c r="D19" s="22">
        <v>2500</v>
      </c>
      <c r="E19" s="13"/>
      <c r="F19" s="24"/>
      <c r="G19" s="13"/>
      <c r="H19" s="25"/>
      <c r="I19" s="27"/>
      <c r="J19" s="27"/>
      <c r="K19" s="13"/>
      <c r="M19" s="43"/>
      <c r="N19" s="43"/>
      <c r="O19" s="20"/>
      <c r="U19" s="61"/>
      <c r="V19" s="61"/>
      <c r="W19" s="61"/>
      <c r="X19" s="61"/>
    </row>
    <row r="20" spans="2:23" ht="12.75">
      <c r="B20" s="13" t="s">
        <v>14</v>
      </c>
      <c r="C20" s="13"/>
      <c r="D20" s="22">
        <v>29000</v>
      </c>
      <c r="E20" s="13"/>
      <c r="F20" s="22"/>
      <c r="G20" s="13"/>
      <c r="H20" s="25"/>
      <c r="I20" s="13"/>
      <c r="K20" s="42"/>
      <c r="L20" s="43"/>
      <c r="M20" s="44"/>
      <c r="N20" s="43"/>
      <c r="O20" s="43"/>
      <c r="P20" s="42"/>
      <c r="Q20" s="43"/>
      <c r="S20" s="43"/>
      <c r="U20" s="61"/>
      <c r="V20" s="61"/>
      <c r="W20" s="61"/>
    </row>
    <row r="21" spans="2:15" ht="12.75">
      <c r="B21" s="13" t="s">
        <v>64</v>
      </c>
      <c r="C21" s="13"/>
      <c r="D21" s="22">
        <v>3000</v>
      </c>
      <c r="E21" s="13"/>
      <c r="F21" s="22"/>
      <c r="G21" s="13"/>
      <c r="H21" s="25"/>
      <c r="I21" s="13"/>
      <c r="K21" s="36"/>
      <c r="O21" s="20"/>
    </row>
    <row r="22" spans="2:15" ht="12.75">
      <c r="B22" s="13" t="s">
        <v>93</v>
      </c>
      <c r="C22" s="13"/>
      <c r="D22" s="22">
        <v>1200</v>
      </c>
      <c r="E22" s="13"/>
      <c r="F22" s="22"/>
      <c r="G22" s="13"/>
      <c r="H22" s="25"/>
      <c r="I22" s="13"/>
      <c r="K22" s="36"/>
      <c r="O22" s="20"/>
    </row>
    <row r="23" spans="2:24" ht="12.75">
      <c r="B23" s="13" t="s">
        <v>15</v>
      </c>
      <c r="C23" s="13"/>
      <c r="D23" s="22"/>
      <c r="E23" s="13"/>
      <c r="F23" s="22"/>
      <c r="G23" s="13"/>
      <c r="H23" s="25"/>
      <c r="I23" s="13"/>
      <c r="K23" s="13"/>
      <c r="U23" s="61"/>
      <c r="V23" s="61"/>
      <c r="W23" s="61"/>
      <c r="X23" s="61"/>
    </row>
    <row r="24" spans="2:24" ht="12.75">
      <c r="B24" s="13" t="s">
        <v>16</v>
      </c>
      <c r="C24" s="13"/>
      <c r="D24" s="22">
        <v>500</v>
      </c>
      <c r="E24" s="13"/>
      <c r="F24" s="40"/>
      <c r="G24" s="13"/>
      <c r="H24" s="25"/>
      <c r="I24" s="13"/>
      <c r="K24" s="13"/>
      <c r="O24" s="20"/>
      <c r="Q24" s="43"/>
      <c r="S24" s="20"/>
      <c r="U24" s="45"/>
      <c r="V24" s="45"/>
      <c r="W24" s="45"/>
      <c r="X24" s="45"/>
    </row>
    <row r="25" spans="2:19" ht="12.75">
      <c r="B25" s="13" t="s">
        <v>17</v>
      </c>
      <c r="C25" s="13"/>
      <c r="D25" s="22">
        <v>300</v>
      </c>
      <c r="E25" s="13"/>
      <c r="F25" s="22"/>
      <c r="G25" s="13"/>
      <c r="H25" s="25"/>
      <c r="I25" s="13"/>
      <c r="K25" s="31"/>
      <c r="L25" s="20"/>
      <c r="M25" s="20"/>
      <c r="O25" s="31"/>
      <c r="Q25" s="43"/>
      <c r="S25" s="20"/>
    </row>
    <row r="26" spans="2:11" ht="12.75">
      <c r="B26" s="13"/>
      <c r="C26" s="13"/>
      <c r="D26" s="13"/>
      <c r="E26" s="13"/>
      <c r="F26" s="13"/>
      <c r="G26" s="13"/>
      <c r="H26" s="13"/>
      <c r="I26" s="13"/>
      <c r="K26" s="13"/>
    </row>
    <row r="27" spans="2:11" ht="13.5" thickBot="1">
      <c r="B27" s="28" t="s">
        <v>43</v>
      </c>
      <c r="C27" s="13"/>
      <c r="D27" s="29">
        <f>SUM(D7:D26)</f>
        <v>46300</v>
      </c>
      <c r="E27" s="13"/>
      <c r="F27" s="29">
        <f>SUM(F7:F26)</f>
        <v>0</v>
      </c>
      <c r="G27" s="13"/>
      <c r="H27" s="29">
        <f>SUM(H7:H26)</f>
        <v>0</v>
      </c>
      <c r="I27" s="13"/>
      <c r="K27" s="13"/>
    </row>
    <row r="28" spans="2:11" ht="13.5" thickTop="1">
      <c r="B28" s="13"/>
      <c r="C28" s="13"/>
      <c r="D28" s="13"/>
      <c r="E28" s="13"/>
      <c r="F28" s="13"/>
      <c r="G28" s="13"/>
      <c r="H28" s="13"/>
      <c r="I28" s="13"/>
      <c r="K28" s="13"/>
    </row>
    <row r="29" spans="2:11" ht="12.75">
      <c r="B29" s="13"/>
      <c r="C29" s="13"/>
      <c r="D29" s="13"/>
      <c r="E29" s="13"/>
      <c r="F29" s="13"/>
      <c r="G29" s="13"/>
      <c r="H29" s="13"/>
      <c r="I29" s="13"/>
      <c r="K29" s="13"/>
    </row>
    <row r="30" spans="2:23" ht="12.75">
      <c r="B30" s="13" t="s">
        <v>56</v>
      </c>
      <c r="C30" s="41"/>
      <c r="D30" s="22">
        <v>1500</v>
      </c>
      <c r="E30" s="13"/>
      <c r="F30" s="30"/>
      <c r="G30" s="13"/>
      <c r="H30" s="25"/>
      <c r="I30" s="13"/>
      <c r="K30" s="50"/>
      <c r="U30" s="61"/>
      <c r="V30" s="61"/>
      <c r="W30" s="61"/>
    </row>
    <row r="31" spans="2:13" ht="12.75">
      <c r="B31" s="13" t="s">
        <v>57</v>
      </c>
      <c r="C31" s="13"/>
      <c r="D31" s="22">
        <v>700</v>
      </c>
      <c r="E31" s="13"/>
      <c r="F31" s="30"/>
      <c r="G31" s="13"/>
      <c r="H31" s="25"/>
      <c r="I31" s="13"/>
      <c r="M31" s="31"/>
    </row>
    <row r="32" spans="2:19" ht="12.75">
      <c r="B32" s="26" t="s">
        <v>8</v>
      </c>
      <c r="C32" s="13"/>
      <c r="D32" s="22">
        <v>1500</v>
      </c>
      <c r="E32" s="13"/>
      <c r="F32" s="22"/>
      <c r="G32" s="13"/>
      <c r="H32" s="25"/>
      <c r="I32" s="13"/>
      <c r="K32" s="13"/>
      <c r="Q32" s="43"/>
      <c r="S32" s="20"/>
    </row>
    <row r="33" spans="1:19" ht="12.75">
      <c r="A33" s="48" t="s">
        <v>88</v>
      </c>
      <c r="B33" s="26" t="s">
        <v>86</v>
      </c>
      <c r="C33" s="13"/>
      <c r="D33" s="15">
        <v>700</v>
      </c>
      <c r="E33" s="13"/>
      <c r="F33" s="22"/>
      <c r="G33" s="13"/>
      <c r="H33" s="25"/>
      <c r="I33" s="13"/>
      <c r="K33" s="13"/>
      <c r="Q33" s="43"/>
      <c r="S33" s="20"/>
    </row>
    <row r="34" spans="2:19" ht="12.75">
      <c r="B34" s="26"/>
      <c r="C34" s="13"/>
      <c r="D34" s="22"/>
      <c r="E34" s="13"/>
      <c r="F34" s="22"/>
      <c r="G34" s="13"/>
      <c r="H34" s="25"/>
      <c r="I34" s="13"/>
      <c r="K34" s="13"/>
      <c r="Q34" s="43"/>
      <c r="S34" s="20"/>
    </row>
    <row r="35" spans="2:19" ht="12.75">
      <c r="B35" s="13" t="s">
        <v>53</v>
      </c>
      <c r="C35" s="13"/>
      <c r="D35" s="22">
        <v>1500</v>
      </c>
      <c r="E35" s="13"/>
      <c r="F35" s="22"/>
      <c r="G35" s="13"/>
      <c r="H35" s="25"/>
      <c r="I35" s="13"/>
      <c r="K35" s="31"/>
      <c r="O35" s="20"/>
      <c r="Q35" s="43"/>
      <c r="S35" s="20"/>
    </row>
    <row r="36" spans="2:17" ht="12.75">
      <c r="B36" s="13" t="s">
        <v>54</v>
      </c>
      <c r="C36" s="13"/>
      <c r="D36" s="22">
        <v>700</v>
      </c>
      <c r="E36" s="13"/>
      <c r="F36" s="22"/>
      <c r="G36" s="13"/>
      <c r="H36" s="25"/>
      <c r="I36" s="13"/>
      <c r="K36" s="50"/>
      <c r="O36" s="20"/>
      <c r="Q36" s="43"/>
    </row>
    <row r="37" spans="2:26" ht="12.75">
      <c r="B37" s="26" t="s">
        <v>12</v>
      </c>
      <c r="C37" s="13"/>
      <c r="D37" s="22">
        <v>1500</v>
      </c>
      <c r="E37" s="13"/>
      <c r="F37" s="15"/>
      <c r="G37" s="13"/>
      <c r="H37" s="25"/>
      <c r="I37" s="13"/>
      <c r="K37" s="13"/>
      <c r="O37" s="20"/>
      <c r="Q37" s="43"/>
      <c r="S37" s="20"/>
      <c r="U37" s="47"/>
      <c r="V37" s="46"/>
      <c r="W37" s="46"/>
      <c r="X37" s="46"/>
      <c r="Y37" s="46"/>
      <c r="Z37" s="46"/>
    </row>
    <row r="38" spans="1:26" ht="12.75">
      <c r="A38" s="48" t="s">
        <v>88</v>
      </c>
      <c r="B38" s="26" t="s">
        <v>87</v>
      </c>
      <c r="C38" s="13"/>
      <c r="D38" s="22">
        <v>700</v>
      </c>
      <c r="E38" s="13"/>
      <c r="F38" s="15"/>
      <c r="G38" s="13"/>
      <c r="H38" s="25"/>
      <c r="I38" s="13"/>
      <c r="K38" s="13"/>
      <c r="O38" s="20"/>
      <c r="Q38" s="43"/>
      <c r="S38" s="20"/>
      <c r="U38" s="47"/>
      <c r="V38" s="46"/>
      <c r="W38" s="46"/>
      <c r="X38" s="46"/>
      <c r="Y38" s="46"/>
      <c r="Z38" s="46"/>
    </row>
    <row r="39" spans="1:26" ht="12.75">
      <c r="A39" s="48"/>
      <c r="B39" s="26"/>
      <c r="C39" s="13"/>
      <c r="D39" s="22"/>
      <c r="E39" s="13"/>
      <c r="F39" s="15"/>
      <c r="G39" s="13"/>
      <c r="H39" s="25"/>
      <c r="I39" s="13"/>
      <c r="K39" s="13"/>
      <c r="O39" s="20"/>
      <c r="Q39" s="43"/>
      <c r="S39" s="20"/>
      <c r="U39" s="47"/>
      <c r="V39" s="46"/>
      <c r="W39" s="46"/>
      <c r="X39" s="46"/>
      <c r="Y39" s="46"/>
      <c r="Z39" s="46"/>
    </row>
    <row r="40" spans="1:26" ht="12.75">
      <c r="A40" s="48" t="s">
        <v>88</v>
      </c>
      <c r="B40" s="26" t="s">
        <v>92</v>
      </c>
      <c r="C40" s="13"/>
      <c r="D40" s="22">
        <v>1000</v>
      </c>
      <c r="E40" s="13"/>
      <c r="F40" s="15"/>
      <c r="G40" s="13"/>
      <c r="H40" s="25"/>
      <c r="I40" s="13"/>
      <c r="K40" s="13"/>
      <c r="O40" s="20"/>
      <c r="Q40" s="43"/>
      <c r="S40" s="20"/>
      <c r="U40" s="47"/>
      <c r="V40" s="46"/>
      <c r="W40" s="46"/>
      <c r="X40" s="46"/>
      <c r="Y40" s="46"/>
      <c r="Z40" s="46"/>
    </row>
    <row r="41" spans="1:26" ht="12.75">
      <c r="A41" s="48"/>
      <c r="B41" s="26"/>
      <c r="C41" s="13"/>
      <c r="D41" s="22"/>
      <c r="E41" s="13"/>
      <c r="F41" s="15"/>
      <c r="G41" s="13"/>
      <c r="H41" s="25"/>
      <c r="I41" s="13"/>
      <c r="K41" s="13"/>
      <c r="O41" s="20"/>
      <c r="Q41" s="43"/>
      <c r="S41" s="20"/>
      <c r="U41" s="47"/>
      <c r="V41" s="46"/>
      <c r="W41" s="46"/>
      <c r="X41" s="46"/>
      <c r="Y41" s="46"/>
      <c r="Z41" s="46"/>
    </row>
    <row r="42" spans="1:26" ht="12.75">
      <c r="A42" s="48" t="s">
        <v>88</v>
      </c>
      <c r="B42" s="26" t="s">
        <v>95</v>
      </c>
      <c r="C42" s="13"/>
      <c r="D42" s="22">
        <v>2500</v>
      </c>
      <c r="E42" s="13"/>
      <c r="F42" s="15"/>
      <c r="G42" s="13"/>
      <c r="H42" s="25"/>
      <c r="I42" s="13"/>
      <c r="K42" s="13"/>
      <c r="O42" s="20"/>
      <c r="Q42" s="43"/>
      <c r="S42" s="20"/>
      <c r="U42" s="47"/>
      <c r="V42" s="46"/>
      <c r="W42" s="46"/>
      <c r="X42" s="46"/>
      <c r="Y42" s="46"/>
      <c r="Z42" s="46"/>
    </row>
    <row r="43" spans="2:15" ht="12.75">
      <c r="B43" s="13" t="s">
        <v>13</v>
      </c>
      <c r="C43" s="13"/>
      <c r="D43" s="22">
        <v>2500</v>
      </c>
      <c r="E43" s="13"/>
      <c r="F43" s="30"/>
      <c r="G43" s="13"/>
      <c r="H43" s="25"/>
      <c r="I43" s="27"/>
      <c r="J43" s="27"/>
      <c r="K43" s="31"/>
      <c r="O43" s="43"/>
    </row>
    <row r="44" spans="2:19" ht="12.75">
      <c r="B44" s="13" t="s">
        <v>26</v>
      </c>
      <c r="C44" s="13"/>
      <c r="D44" s="22">
        <v>15000</v>
      </c>
      <c r="E44" s="13"/>
      <c r="F44" s="7"/>
      <c r="G44" s="13"/>
      <c r="H44" s="25"/>
      <c r="I44" s="13"/>
      <c r="K44" s="13"/>
      <c r="M44" s="20"/>
      <c r="O44" s="20"/>
      <c r="Q44" s="43"/>
      <c r="S44" s="20"/>
    </row>
    <row r="45" spans="2:25" ht="12.75">
      <c r="B45" s="13" t="s">
        <v>60</v>
      </c>
      <c r="C45" s="13"/>
      <c r="D45" s="22">
        <v>690</v>
      </c>
      <c r="E45" s="13"/>
      <c r="F45" s="30"/>
      <c r="G45" s="13"/>
      <c r="H45" s="25"/>
      <c r="I45" s="13"/>
      <c r="K45" s="31"/>
      <c r="L45" s="20"/>
      <c r="M45" s="20"/>
      <c r="O45" s="20"/>
      <c r="S45" s="20"/>
      <c r="U45" s="60"/>
      <c r="V45" s="60"/>
      <c r="W45" s="60"/>
      <c r="X45" s="60"/>
      <c r="Y45" s="60"/>
    </row>
    <row r="46" spans="2:12" ht="12.75">
      <c r="B46" s="13" t="s">
        <v>29</v>
      </c>
      <c r="C46" s="13"/>
      <c r="D46" s="22">
        <v>1200</v>
      </c>
      <c r="E46" s="13"/>
      <c r="F46" s="15"/>
      <c r="G46" s="13"/>
      <c r="H46" s="25"/>
      <c r="I46" s="13"/>
      <c r="K46" s="13"/>
      <c r="L46" s="20"/>
    </row>
    <row r="47" spans="2:11" ht="12.75">
      <c r="B47" s="13" t="s">
        <v>30</v>
      </c>
      <c r="C47" s="13"/>
      <c r="D47" s="22">
        <v>2000</v>
      </c>
      <c r="E47" s="13"/>
      <c r="F47" s="15"/>
      <c r="G47" s="13"/>
      <c r="H47" s="25"/>
      <c r="I47" s="13"/>
      <c r="K47" s="13"/>
    </row>
    <row r="48" spans="2:11" ht="12.75">
      <c r="B48" s="13" t="s">
        <v>32</v>
      </c>
      <c r="C48" s="13"/>
      <c r="D48" s="22">
        <v>4500</v>
      </c>
      <c r="E48" s="13"/>
      <c r="F48" s="15"/>
      <c r="G48" s="13"/>
      <c r="H48" s="25"/>
      <c r="I48" s="13"/>
      <c r="K48" s="13"/>
    </row>
    <row r="49" spans="2:11" ht="12.75">
      <c r="B49" s="13" t="s">
        <v>64</v>
      </c>
      <c r="C49" s="13"/>
      <c r="D49" s="22">
        <v>2000</v>
      </c>
      <c r="E49" s="13"/>
      <c r="F49" s="15"/>
      <c r="G49" s="13"/>
      <c r="H49" s="25"/>
      <c r="I49" s="13"/>
      <c r="K49" s="35"/>
    </row>
    <row r="50" spans="2:11" ht="12.75">
      <c r="B50" s="13" t="s">
        <v>33</v>
      </c>
      <c r="C50" s="13"/>
      <c r="D50" s="22">
        <v>4600</v>
      </c>
      <c r="E50" s="13"/>
      <c r="F50" s="15"/>
      <c r="G50" s="13"/>
      <c r="H50" s="25"/>
      <c r="I50" s="13"/>
      <c r="K50" s="13"/>
    </row>
    <row r="51" spans="2:15" ht="12.75">
      <c r="B51" s="13" t="s">
        <v>58</v>
      </c>
      <c r="C51" s="13"/>
      <c r="D51" s="22">
        <v>750</v>
      </c>
      <c r="E51" s="13"/>
      <c r="F51" s="15"/>
      <c r="G51" s="13"/>
      <c r="H51" s="25"/>
      <c r="I51" s="13"/>
      <c r="K51" s="13"/>
      <c r="M51" s="20"/>
      <c r="N51" s="20"/>
      <c r="O51" s="20"/>
    </row>
    <row r="52" spans="2:11" ht="12.75">
      <c r="B52" s="13" t="s">
        <v>37</v>
      </c>
      <c r="C52" s="13"/>
      <c r="D52" s="22">
        <v>500</v>
      </c>
      <c r="E52" s="13"/>
      <c r="F52" s="30"/>
      <c r="G52" s="13"/>
      <c r="H52" s="25"/>
      <c r="I52" s="13"/>
      <c r="K52" s="13"/>
    </row>
    <row r="53" spans="2:19" ht="12.75">
      <c r="B53" s="13" t="s">
        <v>68</v>
      </c>
      <c r="C53" s="13"/>
      <c r="D53" s="22"/>
      <c r="E53" s="13"/>
      <c r="F53" s="15"/>
      <c r="G53" s="13"/>
      <c r="H53" s="25"/>
      <c r="I53" s="13"/>
      <c r="K53" s="31"/>
      <c r="O53" s="20"/>
      <c r="S53" s="20"/>
    </row>
    <row r="54" spans="2:11" ht="12.75">
      <c r="B54" s="13" t="s">
        <v>39</v>
      </c>
      <c r="C54" s="13"/>
      <c r="D54" s="22">
        <v>340</v>
      </c>
      <c r="E54" s="13"/>
      <c r="F54" s="15"/>
      <c r="G54" s="13"/>
      <c r="H54" s="25"/>
      <c r="I54" s="13"/>
      <c r="K54" s="13"/>
    </row>
    <row r="55" spans="2:11" ht="12.75">
      <c r="B55" s="13" t="s">
        <v>59</v>
      </c>
      <c r="C55" s="13"/>
      <c r="D55" s="22"/>
      <c r="E55" s="13"/>
      <c r="F55" s="15"/>
      <c r="G55" s="13"/>
      <c r="H55" s="25"/>
      <c r="I55" s="13"/>
      <c r="K55" s="13"/>
    </row>
    <row r="56" spans="2:11" ht="12.75">
      <c r="B56" s="13" t="s">
        <v>40</v>
      </c>
      <c r="C56" s="13"/>
      <c r="D56" s="22">
        <v>100</v>
      </c>
      <c r="E56" s="13"/>
      <c r="F56" s="15"/>
      <c r="G56" s="13"/>
      <c r="H56" s="25"/>
      <c r="I56" s="13"/>
      <c r="K56" s="13"/>
    </row>
    <row r="57" spans="2:11" ht="12.75">
      <c r="B57" s="13"/>
      <c r="C57" s="13"/>
      <c r="D57" s="22"/>
      <c r="E57" s="13"/>
      <c r="F57" s="22"/>
      <c r="G57" s="13"/>
      <c r="H57" s="13"/>
      <c r="I57" s="13"/>
      <c r="K57" s="13"/>
    </row>
    <row r="58" spans="2:11" ht="13.5" thickBot="1">
      <c r="B58" s="28" t="s">
        <v>42</v>
      </c>
      <c r="C58" s="13"/>
      <c r="D58" s="29">
        <f>SUM(D30:D57)</f>
        <v>46480</v>
      </c>
      <c r="E58" s="13"/>
      <c r="F58" s="29">
        <f>SUM(F30:F57)</f>
        <v>0</v>
      </c>
      <c r="G58" s="32"/>
      <c r="H58" s="29">
        <f>SUM(H30:H57)</f>
        <v>0</v>
      </c>
      <c r="I58" s="13"/>
      <c r="K58" s="13"/>
    </row>
    <row r="59" spans="2:11" ht="13.5" thickTop="1">
      <c r="B59" s="13"/>
      <c r="C59" s="13"/>
      <c r="D59" s="13"/>
      <c r="E59" s="13"/>
      <c r="F59" s="13"/>
      <c r="G59" s="32"/>
      <c r="H59" s="13"/>
      <c r="I59" s="13"/>
      <c r="K59" s="13"/>
    </row>
    <row r="60" spans="2:11" ht="12.75">
      <c r="B60" s="13"/>
      <c r="C60" s="13"/>
      <c r="D60" s="6"/>
      <c r="E60" s="13"/>
      <c r="F60" s="22"/>
      <c r="G60" s="13"/>
      <c r="H60" s="25"/>
      <c r="I60" s="13"/>
      <c r="K60" s="13"/>
    </row>
    <row r="61" spans="1:11" ht="12.75">
      <c r="A61" t="s">
        <v>94</v>
      </c>
      <c r="B61" s="13"/>
      <c r="C61" s="13"/>
      <c r="D61" s="13"/>
      <c r="E61" s="13"/>
      <c r="F61" s="13"/>
      <c r="G61" s="13"/>
      <c r="H61" s="13"/>
      <c r="I61" s="13"/>
      <c r="K61" s="13"/>
    </row>
    <row r="62" spans="2:11" ht="12.75">
      <c r="B62" s="27"/>
      <c r="C62" s="13"/>
      <c r="D62" s="13"/>
      <c r="E62" s="13"/>
      <c r="F62" s="13"/>
      <c r="G62" s="13"/>
      <c r="H62" s="13"/>
      <c r="I62" s="13"/>
      <c r="K62" s="13"/>
    </row>
    <row r="63" spans="2:11" ht="12.75">
      <c r="B63" s="13"/>
      <c r="C63" s="13"/>
      <c r="D63" s="13"/>
      <c r="E63" s="13"/>
      <c r="F63" s="13"/>
      <c r="G63" s="13"/>
      <c r="H63" s="13"/>
      <c r="I63" s="13"/>
      <c r="K63" s="13"/>
    </row>
    <row r="64" spans="2:11" ht="12.75">
      <c r="B64" s="13"/>
      <c r="C64" s="13"/>
      <c r="D64" s="31"/>
      <c r="E64" s="13"/>
      <c r="F64" s="31"/>
      <c r="G64" s="13"/>
      <c r="H64" s="8"/>
      <c r="I64" s="33"/>
      <c r="J64" s="33"/>
      <c r="K64" s="13"/>
    </row>
    <row r="65" spans="2:11" ht="12.75">
      <c r="B65" s="13"/>
      <c r="C65" s="13"/>
      <c r="D65" s="13"/>
      <c r="E65" s="13"/>
      <c r="F65" s="31"/>
      <c r="G65" s="13"/>
      <c r="H65" s="13"/>
      <c r="I65" s="34"/>
      <c r="J65" s="34"/>
      <c r="K65" s="13"/>
    </row>
    <row r="66" ht="12.75">
      <c r="F66" t="s">
        <v>63</v>
      </c>
    </row>
  </sheetData>
  <mergeCells count="9">
    <mergeCell ref="U19:X19"/>
    <mergeCell ref="U13:X13"/>
    <mergeCell ref="U10:Y10"/>
    <mergeCell ref="B2:H2"/>
    <mergeCell ref="B3:H3"/>
    <mergeCell ref="U45:Y45"/>
    <mergeCell ref="U20:W20"/>
    <mergeCell ref="U23:X23"/>
    <mergeCell ref="U30:W30"/>
  </mergeCells>
  <printOptions/>
  <pageMargins left="0" right="0" top="0" bottom="0" header="0.5" footer="0.5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2007-10-31T17:19:20Z</cp:lastPrinted>
  <dcterms:created xsi:type="dcterms:W3CDTF">2005-11-04T02:25:13Z</dcterms:created>
  <dcterms:modified xsi:type="dcterms:W3CDTF">2007-11-01T06:09:25Z</dcterms:modified>
  <cp:category/>
  <cp:version/>
  <cp:contentType/>
  <cp:contentStatus/>
</cp:coreProperties>
</file>